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ebusby\Desktop\TRANSFER DOCS\NEW 2020-07-24\budgets\1003\7-locked final\"/>
    </mc:Choice>
  </mc:AlternateContent>
  <xr:revisionPtr revIDLastSave="0" documentId="13_ncr:1_{CCB219DE-42D2-41B7-9792-5678AB336405}" xr6:coauthVersionLast="44" xr6:coauthVersionMax="45" xr10:uidLastSave="{00000000-0000-0000-0000-000000000000}"/>
  <bookViews>
    <workbookView xWindow="-120" yWindow="-120" windowWidth="20730" windowHeight="11160" tabRatio="824" xr2:uid="{00000000-000D-0000-FFFF-FFFF00000000}"/>
  </bookViews>
  <sheets>
    <sheet name="A PROJ Instructions" sheetId="11" r:id="rId1"/>
    <sheet name="B PROJ Budget" sheetId="12" r:id="rId2"/>
    <sheet name="C COMP Instructions" sheetId="10" r:id="rId3"/>
    <sheet name="D COMP Budget" sheetId="20" r:id="rId4"/>
    <sheet name="E COMP Programmation  " sheetId="29" r:id="rId5"/>
    <sheet name="F COMP Rayonnement" sheetId="30" r:id="rId6"/>
    <sheet name="G COMP Mise à jour Année 1" sheetId="26" r:id="rId7"/>
    <sheet name="H COMP Mise à jour Année 2" sheetId="27" r:id="rId8"/>
    <sheet name="I COMP Mise à jour Année 3" sheetId="28" r:id="rId9"/>
  </sheets>
  <definedNames>
    <definedName name="Collections">#REF!</definedName>
    <definedName name="Collections2">#REF!</definedName>
    <definedName name="_xlnm.Print_Area" localSheetId="1">'B PROJ Budget'!$A$1:$I$192</definedName>
    <definedName name="_xlnm.Print_Area" localSheetId="2">'C COMP Instructions'!$A$1:$P$68</definedName>
    <definedName name="_xlnm.Print_Area" localSheetId="4">'E COMP Programmation  '!$A$1:$O$97</definedName>
    <definedName name="_xlnm.Print_Area" localSheetId="5">'F COMP Rayonnement'!$A$1:$I$51</definedName>
    <definedName name="_xlnm.Print_Area" localSheetId="8">'I COMP Mise à jour Année 3'!$A$1:$K$257</definedName>
    <definedName name="_xlnm.Print_Titles" localSheetId="0">'A PROJ Instructions'!$2:$3</definedName>
    <definedName name="_xlnm.Print_Titles" localSheetId="1">'B PROJ Budget'!$3:$5</definedName>
    <definedName name="_xlnm.Print_Titles" localSheetId="2">'C COMP Instructions'!$2:$3</definedName>
    <definedName name="_xlnm.Print_Titles" localSheetId="3">'D COMP Budget'!$3:$5</definedName>
    <definedName name="_xlnm.Print_Titles" localSheetId="4">'E COMP Programmation  '!$10:$26</definedName>
    <definedName name="_xlnm.Print_Titles" localSheetId="5">'F COMP Rayonnement'!$12:$16</definedName>
    <definedName name="_xlnm.Print_Titles" localSheetId="6">'G COMP Mise à jour Année 1'!$3:$5</definedName>
    <definedName name="_xlnm.Print_Titles" localSheetId="7">'H COMP Mise à jour Année 2'!$3:$5</definedName>
    <definedName name="_xlnm.Print_Titles" localSheetId="8">'I COMP Mise à jour Année 3'!$3:$5</definedName>
    <definedName name="Travelling" localSheetId="3">#REF!</definedName>
    <definedName name="Travelling" localSheetId="6">#REF!</definedName>
    <definedName name="Travelling" localSheetId="7">#REF!</definedName>
    <definedName name="Travelling" localSheetId="8">#REF!</definedName>
    <definedName name="Travelling">#REF!</definedName>
    <definedName name="TravellingFrom" localSheetId="3">#REF!</definedName>
    <definedName name="TravellingFrom" localSheetId="6">#REF!</definedName>
    <definedName name="TravellingFrom" localSheetId="7">#REF!</definedName>
    <definedName name="TravellingFrom" localSheetId="8">#REF!</definedName>
    <definedName name="TravellingFrom">#REF!</definedName>
    <definedName name="TravellingFromLocation" localSheetId="3">#REF!</definedName>
    <definedName name="TravellingFromLocation" localSheetId="6">#REF!</definedName>
    <definedName name="TravellingFromLocation" localSheetId="7">#REF!</definedName>
    <definedName name="TravellingFromLocation" localSheetId="8">#REF!</definedName>
    <definedName name="TravellingFromLocation">#REF!</definedName>
    <definedName name="TravellingTo" localSheetId="3">#REF!</definedName>
    <definedName name="TravellingTo" localSheetId="6">#REF!</definedName>
    <definedName name="TravellingTo" localSheetId="7">#REF!</definedName>
    <definedName name="TravellingTo" localSheetId="8">#REF!</definedName>
    <definedName name="TravellingTo">#REF!</definedName>
    <definedName name="VAProgramming">#REF!</definedName>
    <definedName name="VisualArtsProgrammin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52" i="28" l="1"/>
  <c r="J250" i="28"/>
  <c r="J248" i="28"/>
  <c r="J246" i="28"/>
  <c r="J238" i="28"/>
  <c r="J230" i="28"/>
  <c r="J201" i="28"/>
  <c r="J200" i="28"/>
  <c r="J197" i="28"/>
  <c r="J184" i="28"/>
  <c r="J149" i="28"/>
  <c r="J147" i="28"/>
  <c r="J134" i="28"/>
  <c r="J118" i="28"/>
  <c r="J62" i="28"/>
  <c r="J43" i="28"/>
  <c r="J29" i="28"/>
  <c r="B16" i="28" l="1"/>
  <c r="E201" i="28" l="1"/>
  <c r="D201" i="28"/>
  <c r="C201" i="28"/>
  <c r="E200" i="28"/>
  <c r="D200" i="28"/>
  <c r="C200" i="28"/>
  <c r="D201" i="27"/>
  <c r="C201" i="27"/>
  <c r="I201" i="27" s="1"/>
  <c r="D200" i="27"/>
  <c r="C200" i="27"/>
  <c r="I200" i="27" s="1"/>
  <c r="C201" i="26"/>
  <c r="C200" i="26"/>
  <c r="B28" i="26" l="1"/>
  <c r="B28" i="27" s="1"/>
  <c r="B28" i="28" s="1"/>
  <c r="B27" i="26"/>
  <c r="B27" i="27" s="1"/>
  <c r="B27" i="28" s="1"/>
  <c r="B26" i="26"/>
  <c r="B26" i="27" s="1"/>
  <c r="B26" i="28" s="1"/>
  <c r="B25" i="26"/>
  <c r="B25" i="27" s="1"/>
  <c r="B25" i="28" s="1"/>
  <c r="B24" i="26"/>
  <c r="B24" i="27" s="1"/>
  <c r="B24" i="28" s="1"/>
  <c r="B23" i="26"/>
  <c r="B23" i="27" s="1"/>
  <c r="B23" i="28" s="1"/>
  <c r="B22" i="26"/>
  <c r="B22" i="27" s="1"/>
  <c r="B22" i="28" s="1"/>
  <c r="B21" i="26"/>
  <c r="B21" i="27" s="1"/>
  <c r="B21" i="28" s="1"/>
  <c r="B20" i="26"/>
  <c r="B20" i="27" s="1"/>
  <c r="B20" i="28" s="1"/>
  <c r="B19" i="26"/>
  <c r="B19" i="27" s="1"/>
  <c r="B19" i="28" s="1"/>
  <c r="B18" i="26"/>
  <c r="B18" i="27" s="1"/>
  <c r="B18" i="28" s="1"/>
  <c r="B17" i="26"/>
  <c r="B17" i="27" s="1"/>
  <c r="B17" i="28" s="1"/>
  <c r="B16" i="26"/>
  <c r="F18" i="20"/>
  <c r="F17" i="20"/>
  <c r="F16" i="20"/>
  <c r="F21" i="20"/>
  <c r="F20" i="20"/>
  <c r="E12" i="30" l="1"/>
  <c r="C3" i="28"/>
  <c r="C3" i="27"/>
  <c r="C3" i="26"/>
  <c r="E10" i="29"/>
  <c r="B229" i="26" l="1"/>
  <c r="B128" i="26"/>
  <c r="B13" i="28" l="1"/>
  <c r="B32" i="28"/>
  <c r="B65" i="28"/>
  <c r="B66" i="28"/>
  <c r="B78" i="28"/>
  <c r="B79" i="28"/>
  <c r="B80" i="28"/>
  <c r="B81" i="28"/>
  <c r="B82" i="28"/>
  <c r="B93" i="28"/>
  <c r="B94" i="28"/>
  <c r="B105" i="28"/>
  <c r="B106" i="28"/>
  <c r="B137" i="28"/>
  <c r="B138" i="28"/>
  <c r="B139" i="28"/>
  <c r="B140" i="28"/>
  <c r="B155" i="28"/>
  <c r="B156" i="28"/>
  <c r="B229" i="27" l="1"/>
  <c r="B229" i="28" s="1"/>
  <c r="B160" i="26"/>
  <c r="B160" i="27" s="1"/>
  <c r="B160" i="28" s="1"/>
  <c r="B128" i="27"/>
  <c r="B128" i="28" s="1"/>
  <c r="D9" i="28" l="1"/>
  <c r="D7" i="28"/>
  <c r="C9" i="28"/>
  <c r="C7" i="28"/>
  <c r="C9" i="27"/>
  <c r="C7" i="27"/>
  <c r="E7" i="28" l="1"/>
  <c r="C7" i="26"/>
  <c r="B155" i="27" l="1"/>
  <c r="E134" i="26"/>
  <c r="F134" i="27"/>
  <c r="F134" i="28"/>
  <c r="E134" i="20"/>
  <c r="E134" i="28" s="1"/>
  <c r="D134" i="26"/>
  <c r="E134" i="27"/>
  <c r="D134" i="20"/>
  <c r="C134" i="20"/>
  <c r="C134" i="26" s="1"/>
  <c r="F128" i="20"/>
  <c r="H125" i="12"/>
  <c r="G125" i="12"/>
  <c r="F125" i="12"/>
  <c r="E125" i="12"/>
  <c r="E9" i="28" l="1"/>
  <c r="D9" i="27"/>
  <c r="D7" i="27"/>
  <c r="C9" i="26"/>
  <c r="B32" i="26" l="1"/>
  <c r="B33" i="26"/>
  <c r="B33" i="27" s="1"/>
  <c r="B33" i="28" s="1"/>
  <c r="B34" i="26"/>
  <c r="B34" i="27" s="1"/>
  <c r="B34" i="28" s="1"/>
  <c r="B35" i="26"/>
  <c r="B35" i="27" s="1"/>
  <c r="B35" i="28" s="1"/>
  <c r="B36" i="26"/>
  <c r="B36" i="27" s="1"/>
  <c r="B36" i="28" s="1"/>
  <c r="B37" i="26"/>
  <c r="B37" i="27" s="1"/>
  <c r="B37" i="28" s="1"/>
  <c r="B38" i="26"/>
  <c r="B38" i="27" s="1"/>
  <c r="B38" i="28" s="1"/>
  <c r="B39" i="26"/>
  <c r="B39" i="27" s="1"/>
  <c r="B39" i="28" s="1"/>
  <c r="B40" i="26"/>
  <c r="B40" i="27" s="1"/>
  <c r="B40" i="28" s="1"/>
  <c r="B41" i="26"/>
  <c r="B41" i="27" s="1"/>
  <c r="B41" i="28" s="1"/>
  <c r="B42" i="26"/>
  <c r="B42" i="27" s="1"/>
  <c r="B42" i="28" s="1"/>
  <c r="D43" i="26"/>
  <c r="E43" i="26"/>
  <c r="F43" i="26"/>
  <c r="B47" i="26"/>
  <c r="B47" i="27" s="1"/>
  <c r="B47" i="28" s="1"/>
  <c r="B48" i="26"/>
  <c r="B48" i="27" s="1"/>
  <c r="B48" i="28" s="1"/>
  <c r="B49" i="26"/>
  <c r="B49" i="27" s="1"/>
  <c r="B49" i="28" s="1"/>
  <c r="B50" i="26"/>
  <c r="B50" i="27" s="1"/>
  <c r="B50" i="28" s="1"/>
  <c r="B51" i="26"/>
  <c r="B51" i="27" s="1"/>
  <c r="B51" i="28" s="1"/>
  <c r="B52" i="26"/>
  <c r="B52" i="27" s="1"/>
  <c r="B52" i="28" s="1"/>
  <c r="B53" i="26"/>
  <c r="B53" i="27" s="1"/>
  <c r="B53" i="28" s="1"/>
  <c r="B54" i="26"/>
  <c r="B54" i="27" s="1"/>
  <c r="B54" i="28" s="1"/>
  <c r="B55" i="26"/>
  <c r="B55" i="27" s="1"/>
  <c r="B55" i="28" s="1"/>
  <c r="B56" i="26"/>
  <c r="B56" i="27" s="1"/>
  <c r="B56" i="28" s="1"/>
  <c r="B57" i="26"/>
  <c r="B57" i="27" s="1"/>
  <c r="B57" i="28" s="1"/>
  <c r="B58" i="26"/>
  <c r="B58" i="27" s="1"/>
  <c r="B58" i="28" s="1"/>
  <c r="B59" i="26"/>
  <c r="B59" i="27" s="1"/>
  <c r="B59" i="28" s="1"/>
  <c r="B60" i="26"/>
  <c r="B60" i="27" s="1"/>
  <c r="B60" i="28" s="1"/>
  <c r="B61" i="26"/>
  <c r="B61" i="27" s="1"/>
  <c r="B61" i="28" s="1"/>
  <c r="D62" i="26"/>
  <c r="E62" i="26"/>
  <c r="F62" i="26"/>
  <c r="B65" i="26"/>
  <c r="B66" i="26"/>
  <c r="B68" i="26"/>
  <c r="B68" i="27" s="1"/>
  <c r="B68" i="28" s="1"/>
  <c r="B69" i="26"/>
  <c r="B69" i="27" s="1"/>
  <c r="B69" i="28" s="1"/>
  <c r="B70" i="26"/>
  <c r="B70" i="27" s="1"/>
  <c r="B70" i="28" s="1"/>
  <c r="B71" i="26"/>
  <c r="B71" i="27" s="1"/>
  <c r="B71" i="28" s="1"/>
  <c r="B72" i="26"/>
  <c r="B72" i="27" s="1"/>
  <c r="B72" i="28" s="1"/>
  <c r="B73" i="26"/>
  <c r="B73" i="27" s="1"/>
  <c r="B73" i="28" s="1"/>
  <c r="B74" i="26"/>
  <c r="B74" i="27" s="1"/>
  <c r="B74" i="28" s="1"/>
  <c r="B75" i="26"/>
  <c r="B75" i="27" s="1"/>
  <c r="B75" i="28" s="1"/>
  <c r="B76" i="26"/>
  <c r="B76" i="27" s="1"/>
  <c r="B76" i="28" s="1"/>
  <c r="B77" i="26"/>
  <c r="B77" i="27" s="1"/>
  <c r="B77" i="28" s="1"/>
  <c r="B78" i="26"/>
  <c r="B79" i="26"/>
  <c r="B80" i="26"/>
  <c r="B81" i="26"/>
  <c r="B82" i="26"/>
  <c r="B83" i="26"/>
  <c r="B83" i="27" s="1"/>
  <c r="B83" i="28" s="1"/>
  <c r="B84" i="26"/>
  <c r="B84" i="27" s="1"/>
  <c r="B84" i="28" s="1"/>
  <c r="B85" i="26"/>
  <c r="B85" i="27" s="1"/>
  <c r="B85" i="28" s="1"/>
  <c r="B86" i="26"/>
  <c r="B86" i="27" s="1"/>
  <c r="B86" i="28" s="1"/>
  <c r="B87" i="26"/>
  <c r="B87" i="27" s="1"/>
  <c r="B87" i="28" s="1"/>
  <c r="B88" i="26"/>
  <c r="B88" i="27" s="1"/>
  <c r="B88" i="28" s="1"/>
  <c r="B89" i="26"/>
  <c r="B89" i="27" s="1"/>
  <c r="B89" i="28" s="1"/>
  <c r="B90" i="26"/>
  <c r="B90" i="27" s="1"/>
  <c r="B90" i="28" s="1"/>
  <c r="B91" i="26"/>
  <c r="B91" i="27" s="1"/>
  <c r="B91" i="28" s="1"/>
  <c r="B92" i="26"/>
  <c r="B92" i="27" s="1"/>
  <c r="B92" i="28" s="1"/>
  <c r="B93" i="26"/>
  <c r="B94" i="26"/>
  <c r="B95" i="26"/>
  <c r="B95" i="27" s="1"/>
  <c r="B95" i="28" s="1"/>
  <c r="B96" i="26"/>
  <c r="B96" i="27" s="1"/>
  <c r="B96" i="28" s="1"/>
  <c r="B97" i="26"/>
  <c r="B97" i="27" s="1"/>
  <c r="B97" i="28" s="1"/>
  <c r="B98" i="26"/>
  <c r="B98" i="27" s="1"/>
  <c r="B98" i="28" s="1"/>
  <c r="B99" i="26"/>
  <c r="B99" i="27" s="1"/>
  <c r="B99" i="28" s="1"/>
  <c r="B100" i="26"/>
  <c r="B100" i="27" s="1"/>
  <c r="B100" i="28" s="1"/>
  <c r="B101" i="26"/>
  <c r="B101" i="27" s="1"/>
  <c r="B101" i="28" s="1"/>
  <c r="B102" i="26"/>
  <c r="B102" i="27" s="1"/>
  <c r="B102" i="28" s="1"/>
  <c r="B103" i="26"/>
  <c r="B103" i="27" s="1"/>
  <c r="B103" i="28" s="1"/>
  <c r="B104" i="26"/>
  <c r="B104" i="27" s="1"/>
  <c r="B104" i="28" s="1"/>
  <c r="B105" i="26"/>
  <c r="B106" i="26"/>
  <c r="B107" i="26"/>
  <c r="B107" i="27" s="1"/>
  <c r="B107" i="28" s="1"/>
  <c r="B108" i="26"/>
  <c r="B108" i="27" s="1"/>
  <c r="B108" i="28" s="1"/>
  <c r="B109" i="26"/>
  <c r="B109" i="27" s="1"/>
  <c r="B109" i="28" s="1"/>
  <c r="B110" i="26"/>
  <c r="B110" i="27" s="1"/>
  <c r="B110" i="28" s="1"/>
  <c r="B111" i="26"/>
  <c r="B111" i="27" s="1"/>
  <c r="B111" i="28" s="1"/>
  <c r="B112" i="26"/>
  <c r="B112" i="27" s="1"/>
  <c r="B112" i="28" s="1"/>
  <c r="B113" i="26"/>
  <c r="B113" i="27" s="1"/>
  <c r="B113" i="28" s="1"/>
  <c r="B114" i="26"/>
  <c r="B114" i="27" s="1"/>
  <c r="B114" i="28" s="1"/>
  <c r="B115" i="26"/>
  <c r="B115" i="27" s="1"/>
  <c r="B115" i="28" s="1"/>
  <c r="B116" i="26"/>
  <c r="B116" i="27" s="1"/>
  <c r="B116" i="28" s="1"/>
  <c r="D118" i="26"/>
  <c r="E118" i="26"/>
  <c r="F118" i="26"/>
  <c r="B123" i="26"/>
  <c r="B123" i="27" s="1"/>
  <c r="B123" i="28" s="1"/>
  <c r="B124" i="26"/>
  <c r="B124" i="27" s="1"/>
  <c r="B124" i="28" s="1"/>
  <c r="B125" i="26"/>
  <c r="B125" i="27" s="1"/>
  <c r="B125" i="28" s="1"/>
  <c r="B126" i="26"/>
  <c r="B126" i="27" s="1"/>
  <c r="B126" i="28" s="1"/>
  <c r="B127" i="26"/>
  <c r="B127" i="27" s="1"/>
  <c r="B127" i="28" s="1"/>
  <c r="B129" i="26"/>
  <c r="B129" i="27" s="1"/>
  <c r="B129" i="28" s="1"/>
  <c r="B130" i="26"/>
  <c r="B130" i="27" s="1"/>
  <c r="B130" i="28" s="1"/>
  <c r="B131" i="26"/>
  <c r="B131" i="27" s="1"/>
  <c r="B131" i="28" s="1"/>
  <c r="B132" i="26"/>
  <c r="B132" i="27" s="1"/>
  <c r="B132" i="28" s="1"/>
  <c r="B133" i="26"/>
  <c r="B133" i="27" s="1"/>
  <c r="B133" i="28" s="1"/>
  <c r="F134" i="26"/>
  <c r="B137" i="26"/>
  <c r="B138" i="26"/>
  <c r="B139" i="26"/>
  <c r="B140" i="26"/>
  <c r="B142" i="26"/>
  <c r="B142" i="27" s="1"/>
  <c r="B142" i="28" s="1"/>
  <c r="B143" i="26"/>
  <c r="B143" i="27" s="1"/>
  <c r="B143" i="28" s="1"/>
  <c r="B144" i="26"/>
  <c r="B144" i="27" s="1"/>
  <c r="B144" i="28" s="1"/>
  <c r="B145" i="26"/>
  <c r="B145" i="27" s="1"/>
  <c r="B145" i="28" s="1"/>
  <c r="B146" i="26"/>
  <c r="B146" i="27" s="1"/>
  <c r="B146" i="28" s="1"/>
  <c r="D147" i="26"/>
  <c r="E147" i="26"/>
  <c r="F147" i="26"/>
  <c r="B157" i="26"/>
  <c r="B157" i="27" s="1"/>
  <c r="B157" i="28" s="1"/>
  <c r="B158" i="26"/>
  <c r="B158" i="27" s="1"/>
  <c r="B158" i="28" s="1"/>
  <c r="B159" i="26"/>
  <c r="B159" i="27" s="1"/>
  <c r="B159" i="28" s="1"/>
  <c r="B161" i="26"/>
  <c r="B161" i="27" s="1"/>
  <c r="B161" i="28" s="1"/>
  <c r="B162" i="26"/>
  <c r="B162" i="27" s="1"/>
  <c r="B162" i="28" s="1"/>
  <c r="B163" i="26"/>
  <c r="B163" i="27" s="1"/>
  <c r="B163" i="28" s="1"/>
  <c r="B164" i="26"/>
  <c r="B164" i="27" s="1"/>
  <c r="B164" i="28" s="1"/>
  <c r="B165" i="26"/>
  <c r="B165" i="27" s="1"/>
  <c r="B165" i="28" s="1"/>
  <c r="B166" i="26"/>
  <c r="B166" i="27" s="1"/>
  <c r="B166" i="28" s="1"/>
  <c r="B168" i="26"/>
  <c r="B168" i="27" s="1"/>
  <c r="B168" i="28" s="1"/>
  <c r="B169" i="26"/>
  <c r="B169" i="27" s="1"/>
  <c r="B169" i="28" s="1"/>
  <c r="B170" i="26"/>
  <c r="B170" i="27" s="1"/>
  <c r="B170" i="28" s="1"/>
  <c r="B171" i="26"/>
  <c r="B171" i="27" s="1"/>
  <c r="B171" i="28" s="1"/>
  <c r="B172" i="26"/>
  <c r="B172" i="27" s="1"/>
  <c r="B172" i="28" s="1"/>
  <c r="B173" i="26"/>
  <c r="B173" i="27" s="1"/>
  <c r="B173" i="28" s="1"/>
  <c r="B174" i="26"/>
  <c r="B174" i="27" s="1"/>
  <c r="B174" i="28" s="1"/>
  <c r="B175" i="26"/>
  <c r="B175" i="27" s="1"/>
  <c r="B175" i="28" s="1"/>
  <c r="B176" i="26"/>
  <c r="B176" i="27" s="1"/>
  <c r="B176" i="28" s="1"/>
  <c r="B177" i="26"/>
  <c r="B177" i="27" s="1"/>
  <c r="B177" i="28" s="1"/>
  <c r="B178" i="26"/>
  <c r="B179" i="26"/>
  <c r="B179" i="27" s="1"/>
  <c r="B179" i="28" s="1"/>
  <c r="B180" i="26"/>
  <c r="B180" i="27" s="1"/>
  <c r="B180" i="28" s="1"/>
  <c r="B181" i="26"/>
  <c r="B181" i="27" s="1"/>
  <c r="B181" i="28" s="1"/>
  <c r="B182" i="26"/>
  <c r="B182" i="27" s="1"/>
  <c r="B182" i="28" s="1"/>
  <c r="B183" i="26"/>
  <c r="B183" i="27" s="1"/>
  <c r="B183" i="28" s="1"/>
  <c r="D184" i="26"/>
  <c r="E184" i="26"/>
  <c r="F184" i="26"/>
  <c r="B186" i="26"/>
  <c r="B187" i="26"/>
  <c r="B188" i="26"/>
  <c r="B189" i="26"/>
  <c r="B190" i="26"/>
  <c r="B191" i="26"/>
  <c r="B192" i="26"/>
  <c r="B192" i="27" s="1"/>
  <c r="B192" i="28" s="1"/>
  <c r="B193" i="26"/>
  <c r="B193" i="27" s="1"/>
  <c r="B193" i="28" s="1"/>
  <c r="B194" i="26"/>
  <c r="B194" i="27" s="1"/>
  <c r="B194" i="28" s="1"/>
  <c r="B195" i="26"/>
  <c r="B195" i="27" s="1"/>
  <c r="B195" i="28" s="1"/>
  <c r="B196" i="26"/>
  <c r="B196" i="27" s="1"/>
  <c r="B196" i="28" s="1"/>
  <c r="D197" i="26"/>
  <c r="E197" i="26"/>
  <c r="F197" i="26"/>
  <c r="B199" i="26"/>
  <c r="B200" i="26"/>
  <c r="B201" i="26"/>
  <c r="B202" i="26"/>
  <c r="B203" i="26"/>
  <c r="B203" i="27" s="1"/>
  <c r="B203" i="28" s="1"/>
  <c r="B204" i="26"/>
  <c r="B204" i="27" s="1"/>
  <c r="B204" i="28" s="1"/>
  <c r="B205" i="26"/>
  <c r="B205" i="27" s="1"/>
  <c r="B205" i="28" s="1"/>
  <c r="B206" i="26"/>
  <c r="B206" i="27" s="1"/>
  <c r="B206" i="28" s="1"/>
  <c r="B207" i="26"/>
  <c r="B207" i="27" s="1"/>
  <c r="B207" i="28" s="1"/>
  <c r="B208" i="26"/>
  <c r="B209" i="26"/>
  <c r="B209" i="27" s="1"/>
  <c r="B209" i="28" s="1"/>
  <c r="B210" i="26"/>
  <c r="B210" i="27" s="1"/>
  <c r="B210" i="28" s="1"/>
  <c r="B211" i="26"/>
  <c r="B211" i="27" s="1"/>
  <c r="B211" i="28" s="1"/>
  <c r="B212" i="26"/>
  <c r="B213" i="26"/>
  <c r="B213" i="27" s="1"/>
  <c r="B213" i="28" s="1"/>
  <c r="B214" i="26"/>
  <c r="B214" i="27" s="1"/>
  <c r="B214" i="28" s="1"/>
  <c r="B215" i="26"/>
  <c r="B215" i="27" s="1"/>
  <c r="B215" i="28" s="1"/>
  <c r="B216" i="26"/>
  <c r="B216" i="27" s="1"/>
  <c r="B216" i="28" s="1"/>
  <c r="B217" i="26"/>
  <c r="B217" i="27" s="1"/>
  <c r="B217" i="28" s="1"/>
  <c r="B218" i="26"/>
  <c r="B219" i="26"/>
  <c r="B219" i="27" s="1"/>
  <c r="B219" i="28" s="1"/>
  <c r="B220" i="26"/>
  <c r="B220" i="27" s="1"/>
  <c r="B220" i="28" s="1"/>
  <c r="B221" i="26"/>
  <c r="B221" i="27" s="1"/>
  <c r="B221" i="28" s="1"/>
  <c r="B222" i="26"/>
  <c r="B222" i="27" s="1"/>
  <c r="B222" i="28" s="1"/>
  <c r="B223" i="26"/>
  <c r="B223" i="27" s="1"/>
  <c r="B223" i="28" s="1"/>
  <c r="B225" i="26"/>
  <c r="B225" i="27" s="1"/>
  <c r="B225" i="28" s="1"/>
  <c r="B226" i="26"/>
  <c r="B226" i="27" s="1"/>
  <c r="B226" i="28" s="1"/>
  <c r="B227" i="26"/>
  <c r="B227" i="27" s="1"/>
  <c r="B227" i="28" s="1"/>
  <c r="B228" i="26"/>
  <c r="B228" i="27" s="1"/>
  <c r="B228" i="28" s="1"/>
  <c r="D230" i="26"/>
  <c r="E230" i="26"/>
  <c r="F230" i="26"/>
  <c r="B232" i="26"/>
  <c r="B233" i="26"/>
  <c r="B233" i="27" s="1"/>
  <c r="B233" i="28" s="1"/>
  <c r="B234" i="26"/>
  <c r="B234" i="27" s="1"/>
  <c r="B234" i="28" s="1"/>
  <c r="B235" i="26"/>
  <c r="B235" i="27" s="1"/>
  <c r="B235" i="28" s="1"/>
  <c r="B236" i="26"/>
  <c r="B236" i="27" s="1"/>
  <c r="B236" i="28" s="1"/>
  <c r="B237" i="26"/>
  <c r="B237" i="27" s="1"/>
  <c r="B237" i="28" s="1"/>
  <c r="B238" i="26"/>
  <c r="D238" i="26"/>
  <c r="E238" i="26"/>
  <c r="F238" i="26"/>
  <c r="B240" i="26"/>
  <c r="B241" i="26"/>
  <c r="B241" i="27" s="1"/>
  <c r="B241" i="28" s="1"/>
  <c r="B242" i="26"/>
  <c r="B242" i="27" s="1"/>
  <c r="B242" i="28" s="1"/>
  <c r="B243" i="26"/>
  <c r="B243" i="27" s="1"/>
  <c r="B243" i="28" s="1"/>
  <c r="B244" i="26"/>
  <c r="B244" i="27" s="1"/>
  <c r="B244" i="28" s="1"/>
  <c r="B245" i="26"/>
  <c r="B245" i="27" s="1"/>
  <c r="B245" i="28" s="1"/>
  <c r="B246" i="26"/>
  <c r="D246" i="26"/>
  <c r="E246" i="26"/>
  <c r="F246" i="26"/>
  <c r="B248" i="26"/>
  <c r="B252" i="26"/>
  <c r="B13" i="26"/>
  <c r="B14" i="26"/>
  <c r="B14" i="27" s="1"/>
  <c r="B14" i="28" s="1"/>
  <c r="B15" i="26"/>
  <c r="B15" i="27" s="1"/>
  <c r="B15" i="28" s="1"/>
  <c r="B16" i="27"/>
  <c r="C134" i="28" l="1"/>
  <c r="C134" i="27"/>
  <c r="E248" i="26"/>
  <c r="F248" i="26"/>
  <c r="C248" i="28" s="1"/>
  <c r="D248" i="26"/>
  <c r="C246" i="28"/>
  <c r="C238" i="28"/>
  <c r="C230" i="28"/>
  <c r="C197" i="28"/>
  <c r="C184" i="28"/>
  <c r="C147" i="28"/>
  <c r="C118" i="28"/>
  <c r="C62" i="28"/>
  <c r="C43" i="28"/>
  <c r="C248" i="27"/>
  <c r="C246" i="27"/>
  <c r="C238" i="27"/>
  <c r="C230" i="27"/>
  <c r="C197" i="27"/>
  <c r="C184" i="27"/>
  <c r="C147" i="27"/>
  <c r="C118" i="27"/>
  <c r="C62" i="27"/>
  <c r="C43" i="27"/>
  <c r="E43" i="27"/>
  <c r="F43" i="27"/>
  <c r="G43" i="27"/>
  <c r="H43" i="27"/>
  <c r="D43" i="28" s="1"/>
  <c r="B82" i="27"/>
  <c r="B81" i="27"/>
  <c r="B13" i="27"/>
  <c r="I43" i="27" l="1"/>
  <c r="B252" i="28"/>
  <c r="B248" i="28"/>
  <c r="B246" i="28"/>
  <c r="B240" i="28"/>
  <c r="B238" i="28"/>
  <c r="B232" i="28"/>
  <c r="B218" i="28"/>
  <c r="B212" i="28"/>
  <c r="B208" i="28"/>
  <c r="B202" i="28"/>
  <c r="B201" i="28"/>
  <c r="B200" i="28"/>
  <c r="B199" i="28"/>
  <c r="B191" i="28"/>
  <c r="B190" i="28"/>
  <c r="B189" i="28"/>
  <c r="B188" i="28"/>
  <c r="B187" i="28"/>
  <c r="B186" i="28"/>
  <c r="B178" i="28"/>
  <c r="B167" i="28"/>
  <c r="B252" i="27"/>
  <c r="B248" i="27"/>
  <c r="B246" i="27"/>
  <c r="B240" i="27"/>
  <c r="B238" i="27"/>
  <c r="B232" i="27"/>
  <c r="B218" i="27"/>
  <c r="B212" i="27"/>
  <c r="B208" i="27"/>
  <c r="B202" i="27"/>
  <c r="B201" i="27"/>
  <c r="B200" i="27"/>
  <c r="B199" i="27"/>
  <c r="B191" i="27"/>
  <c r="B190" i="27"/>
  <c r="B189" i="27"/>
  <c r="B188" i="27"/>
  <c r="B187" i="27"/>
  <c r="B186" i="27"/>
  <c r="B178" i="27"/>
  <c r="B156" i="27"/>
  <c r="B140" i="27"/>
  <c r="B139" i="27"/>
  <c r="B138" i="27"/>
  <c r="B137" i="27"/>
  <c r="B106" i="27"/>
  <c r="B105" i="27"/>
  <c r="B94" i="27"/>
  <c r="B93" i="27"/>
  <c r="B80" i="27"/>
  <c r="B79" i="27"/>
  <c r="B78" i="27"/>
  <c r="B66" i="27"/>
  <c r="B65" i="27"/>
  <c r="B32" i="27"/>
  <c r="F245" i="20"/>
  <c r="F244" i="20"/>
  <c r="F243" i="20"/>
  <c r="F242" i="20"/>
  <c r="F241" i="20"/>
  <c r="F237" i="20"/>
  <c r="F236" i="20"/>
  <c r="F235" i="20"/>
  <c r="F234" i="20"/>
  <c r="F233" i="20"/>
  <c r="F229" i="20"/>
  <c r="F228" i="20"/>
  <c r="F227" i="20"/>
  <c r="F226" i="20"/>
  <c r="F225" i="20"/>
  <c r="F223" i="20"/>
  <c r="F222" i="20"/>
  <c r="F221" i="20"/>
  <c r="F220" i="20"/>
  <c r="F219" i="20"/>
  <c r="F217" i="20"/>
  <c r="F216" i="20"/>
  <c r="F215" i="20"/>
  <c r="F214" i="20"/>
  <c r="F213" i="20"/>
  <c r="F211" i="20"/>
  <c r="F210" i="20"/>
  <c r="F209" i="20"/>
  <c r="F207" i="20"/>
  <c r="F206" i="20"/>
  <c r="F205" i="20"/>
  <c r="F204" i="20"/>
  <c r="F203" i="20"/>
  <c r="F200" i="20"/>
  <c r="F196" i="20"/>
  <c r="F195" i="20"/>
  <c r="F194" i="20"/>
  <c r="F193" i="20"/>
  <c r="F192" i="20"/>
  <c r="F190" i="20"/>
  <c r="F189" i="20"/>
  <c r="F188" i="20"/>
  <c r="F187" i="20"/>
  <c r="F183" i="20"/>
  <c r="F182" i="20"/>
  <c r="F181" i="20"/>
  <c r="F180" i="20"/>
  <c r="F179" i="20"/>
  <c r="F177" i="20"/>
  <c r="F176" i="20"/>
  <c r="F175" i="20"/>
  <c r="F174" i="20"/>
  <c r="F173" i="20"/>
  <c r="F172" i="20"/>
  <c r="F171" i="20"/>
  <c r="F170" i="20"/>
  <c r="F169" i="20"/>
  <c r="F168" i="20"/>
  <c r="F166" i="20"/>
  <c r="F165" i="20"/>
  <c r="F164" i="20"/>
  <c r="F163" i="20"/>
  <c r="F162" i="20"/>
  <c r="F161" i="20"/>
  <c r="F160" i="20"/>
  <c r="F159" i="20"/>
  <c r="F158" i="20"/>
  <c r="F157" i="20"/>
  <c r="F146" i="20"/>
  <c r="F145" i="20"/>
  <c r="F144" i="20"/>
  <c r="F143" i="20"/>
  <c r="F142" i="20"/>
  <c r="F140" i="20"/>
  <c r="F139" i="20"/>
  <c r="F138" i="20"/>
  <c r="F137" i="20"/>
  <c r="F133" i="20"/>
  <c r="F132" i="20"/>
  <c r="F131" i="20"/>
  <c r="F130" i="20"/>
  <c r="F129" i="20"/>
  <c r="F127" i="20"/>
  <c r="F126" i="20"/>
  <c r="F125" i="20"/>
  <c r="F124" i="20"/>
  <c r="F123" i="20"/>
  <c r="F116" i="20"/>
  <c r="F115" i="20"/>
  <c r="F114" i="20"/>
  <c r="F113" i="20"/>
  <c r="F112" i="20"/>
  <c r="F111" i="20"/>
  <c r="F110" i="20"/>
  <c r="F109" i="20"/>
  <c r="F108" i="20"/>
  <c r="F107" i="20"/>
  <c r="F104" i="20"/>
  <c r="F103" i="20"/>
  <c r="F102" i="20"/>
  <c r="F101" i="20"/>
  <c r="F100" i="20"/>
  <c r="F99" i="20"/>
  <c r="F98" i="20"/>
  <c r="F97" i="20"/>
  <c r="F96" i="20"/>
  <c r="F95" i="20"/>
  <c r="F92" i="20"/>
  <c r="F91" i="20"/>
  <c r="F90" i="20"/>
  <c r="F89" i="20"/>
  <c r="F88" i="20"/>
  <c r="F87" i="20"/>
  <c r="F86" i="20"/>
  <c r="F85" i="20"/>
  <c r="F84" i="20"/>
  <c r="F83" i="20"/>
  <c r="F82" i="20"/>
  <c r="F81" i="20"/>
  <c r="F77" i="20"/>
  <c r="F76" i="20"/>
  <c r="F75" i="20"/>
  <c r="F74" i="20"/>
  <c r="F73" i="20"/>
  <c r="F72" i="20"/>
  <c r="F71" i="20"/>
  <c r="F70" i="20"/>
  <c r="F69" i="20"/>
  <c r="F68" i="20"/>
  <c r="F67" i="20"/>
  <c r="F61" i="20"/>
  <c r="F60" i="20"/>
  <c r="F59" i="20"/>
  <c r="F58" i="20"/>
  <c r="F57" i="20"/>
  <c r="F56" i="20"/>
  <c r="F55" i="20"/>
  <c r="F54" i="20"/>
  <c r="F53" i="20"/>
  <c r="F52" i="20"/>
  <c r="F51" i="20"/>
  <c r="F50" i="20"/>
  <c r="F49" i="20"/>
  <c r="F48" i="20"/>
  <c r="F47" i="20"/>
  <c r="F42" i="20"/>
  <c r="F41" i="20"/>
  <c r="F40" i="20"/>
  <c r="F39" i="20"/>
  <c r="F38" i="20"/>
  <c r="F37" i="20"/>
  <c r="F36" i="20"/>
  <c r="F35" i="20"/>
  <c r="F34" i="20"/>
  <c r="F33" i="20"/>
  <c r="E185" i="12"/>
  <c r="E184" i="12"/>
  <c r="E183" i="12"/>
  <c r="E181" i="12"/>
  <c r="E180" i="12"/>
  <c r="E176" i="12"/>
  <c r="E175" i="12"/>
  <c r="E174" i="12"/>
  <c r="E173" i="12"/>
  <c r="E169" i="12"/>
  <c r="E168" i="12"/>
  <c r="E166" i="12"/>
  <c r="E165" i="12"/>
  <c r="E163" i="12"/>
  <c r="E162" i="12"/>
  <c r="E160" i="12"/>
  <c r="E159" i="12"/>
  <c r="E158" i="12"/>
  <c r="E156" i="12"/>
  <c r="E154" i="12"/>
  <c r="E150" i="12"/>
  <c r="E149" i="12"/>
  <c r="E147" i="12"/>
  <c r="E146" i="12"/>
  <c r="E145" i="12"/>
  <c r="E144" i="12"/>
  <c r="E140" i="12"/>
  <c r="E139" i="12"/>
  <c r="E138" i="12"/>
  <c r="E136" i="12"/>
  <c r="F28" i="20" l="1"/>
  <c r="F27" i="20"/>
  <c r="F26" i="20"/>
  <c r="F25" i="20"/>
  <c r="F24" i="20"/>
  <c r="F23" i="20"/>
  <c r="F22" i="20"/>
  <c r="F19" i="20"/>
  <c r="F15" i="20"/>
  <c r="F14" i="20"/>
  <c r="F13" i="20"/>
  <c r="C177" i="12" l="1"/>
  <c r="I246" i="28" l="1"/>
  <c r="H246" i="28"/>
  <c r="G246" i="28"/>
  <c r="F246" i="28"/>
  <c r="I238" i="28"/>
  <c r="H238" i="28"/>
  <c r="G238" i="28"/>
  <c r="F238" i="28"/>
  <c r="I230" i="28"/>
  <c r="H230" i="28"/>
  <c r="G230" i="28"/>
  <c r="F230" i="28"/>
  <c r="I197" i="28"/>
  <c r="H197" i="28"/>
  <c r="G197" i="28"/>
  <c r="F197" i="28"/>
  <c r="I184" i="28"/>
  <c r="H184" i="28"/>
  <c r="G184" i="28"/>
  <c r="F184" i="28"/>
  <c r="I147" i="28"/>
  <c r="H147" i="28"/>
  <c r="G147" i="28"/>
  <c r="F147" i="28"/>
  <c r="I134" i="28"/>
  <c r="H134" i="28"/>
  <c r="G134" i="28"/>
  <c r="I118" i="28"/>
  <c r="H118" i="28"/>
  <c r="G118" i="28"/>
  <c r="F118" i="28"/>
  <c r="I62" i="28"/>
  <c r="H62" i="28"/>
  <c r="G62" i="28"/>
  <c r="F62" i="28"/>
  <c r="I43" i="28"/>
  <c r="H43" i="28"/>
  <c r="G43" i="28"/>
  <c r="F43" i="28"/>
  <c r="I29" i="28"/>
  <c r="H29" i="28"/>
  <c r="G29" i="28"/>
  <c r="F29" i="28"/>
  <c r="H246" i="27"/>
  <c r="G246" i="27"/>
  <c r="F246" i="27"/>
  <c r="H238" i="27"/>
  <c r="G238" i="27"/>
  <c r="F238" i="27"/>
  <c r="H230" i="27"/>
  <c r="G230" i="27"/>
  <c r="F230" i="27"/>
  <c r="H197" i="27"/>
  <c r="G197" i="27"/>
  <c r="F197" i="27"/>
  <c r="H184" i="27"/>
  <c r="G184" i="27"/>
  <c r="F184" i="27"/>
  <c r="H147" i="27"/>
  <c r="G147" i="27"/>
  <c r="F147" i="27"/>
  <c r="H134" i="27"/>
  <c r="G134" i="27"/>
  <c r="H118" i="27"/>
  <c r="G118" i="27"/>
  <c r="F118" i="27"/>
  <c r="H62" i="27"/>
  <c r="G62" i="27"/>
  <c r="F62" i="27"/>
  <c r="H29" i="27"/>
  <c r="D29" i="28" s="1"/>
  <c r="G29" i="27"/>
  <c r="F29" i="27"/>
  <c r="E29" i="27"/>
  <c r="E246" i="27"/>
  <c r="E238" i="27"/>
  <c r="E230" i="27"/>
  <c r="E197" i="27"/>
  <c r="E184" i="27"/>
  <c r="E147" i="27"/>
  <c r="E118" i="27"/>
  <c r="E62" i="27"/>
  <c r="F29" i="26"/>
  <c r="F149" i="26" s="1"/>
  <c r="E29" i="26"/>
  <c r="E149" i="26" s="1"/>
  <c r="E250" i="26" s="1"/>
  <c r="E254" i="26" s="1"/>
  <c r="D29" i="26"/>
  <c r="D149" i="26" s="1"/>
  <c r="D62" i="28" l="1"/>
  <c r="I62" i="27"/>
  <c r="D134" i="28"/>
  <c r="I134" i="27"/>
  <c r="D197" i="28"/>
  <c r="I197" i="27"/>
  <c r="D238" i="28"/>
  <c r="I238" i="27"/>
  <c r="D118" i="28"/>
  <c r="I118" i="27"/>
  <c r="D147" i="28"/>
  <c r="I147" i="27"/>
  <c r="D184" i="28"/>
  <c r="I184" i="27"/>
  <c r="D230" i="28"/>
  <c r="I230" i="27"/>
  <c r="D246" i="28"/>
  <c r="I246" i="27"/>
  <c r="E252" i="26"/>
  <c r="F250" i="26"/>
  <c r="F254" i="26" s="1"/>
  <c r="C149" i="28"/>
  <c r="C149" i="27"/>
  <c r="D250" i="26"/>
  <c r="D254" i="26" s="1"/>
  <c r="C29" i="28"/>
  <c r="C29" i="27"/>
  <c r="I29" i="27" s="1"/>
  <c r="F248" i="27"/>
  <c r="H248" i="27"/>
  <c r="G248" i="27"/>
  <c r="E248" i="27"/>
  <c r="F149" i="27"/>
  <c r="F250" i="27" s="1"/>
  <c r="F254" i="27" s="1"/>
  <c r="G149" i="27"/>
  <c r="G250" i="27" s="1"/>
  <c r="G254" i="27" s="1"/>
  <c r="H149" i="27"/>
  <c r="H248" i="28"/>
  <c r="I248" i="28"/>
  <c r="F248" i="28"/>
  <c r="G248" i="28"/>
  <c r="H149" i="28"/>
  <c r="H250" i="28" s="1"/>
  <c r="H254" i="28" s="1"/>
  <c r="I149" i="28"/>
  <c r="I250" i="28" s="1"/>
  <c r="I254" i="28" s="1"/>
  <c r="G149" i="28"/>
  <c r="G250" i="28" s="1"/>
  <c r="G254" i="28" s="1"/>
  <c r="F149" i="28"/>
  <c r="F250" i="28" s="1"/>
  <c r="F254" i="28" s="1"/>
  <c r="E149" i="27"/>
  <c r="E250" i="27" s="1"/>
  <c r="E254" i="27" s="1"/>
  <c r="C238" i="20"/>
  <c r="C238" i="26" s="1"/>
  <c r="C246" i="20"/>
  <c r="C246" i="26" s="1"/>
  <c r="F230" i="20"/>
  <c r="E230" i="20"/>
  <c r="E230" i="28" s="1"/>
  <c r="D230" i="20"/>
  <c r="D230" i="27" s="1"/>
  <c r="C230" i="20"/>
  <c r="C230" i="26" s="1"/>
  <c r="F197" i="20"/>
  <c r="E197" i="20"/>
  <c r="E197" i="28" s="1"/>
  <c r="D197" i="20"/>
  <c r="D197" i="27" s="1"/>
  <c r="C197" i="20"/>
  <c r="C197" i="26" s="1"/>
  <c r="F184" i="20"/>
  <c r="E184" i="20"/>
  <c r="E184" i="28" s="1"/>
  <c r="D184" i="20"/>
  <c r="D184" i="27" s="1"/>
  <c r="C184" i="20"/>
  <c r="C184" i="26" s="1"/>
  <c r="F147" i="20"/>
  <c r="E147" i="20"/>
  <c r="E147" i="28" s="1"/>
  <c r="D147" i="20"/>
  <c r="D147" i="27" s="1"/>
  <c r="C147" i="20"/>
  <c r="C147" i="26" s="1"/>
  <c r="F118" i="20"/>
  <c r="E118" i="20"/>
  <c r="E118" i="28" s="1"/>
  <c r="D118" i="20"/>
  <c r="D118" i="27" s="1"/>
  <c r="C118" i="20"/>
  <c r="C118" i="26" s="1"/>
  <c r="C29" i="20"/>
  <c r="C29" i="26" s="1"/>
  <c r="H186" i="12"/>
  <c r="D186" i="12"/>
  <c r="C186" i="12"/>
  <c r="H151" i="12"/>
  <c r="G151" i="12"/>
  <c r="F151" i="12"/>
  <c r="E151" i="12"/>
  <c r="D151" i="12"/>
  <c r="C151" i="12"/>
  <c r="H141" i="12"/>
  <c r="G141" i="12"/>
  <c r="F141" i="12"/>
  <c r="D141" i="12"/>
  <c r="D248" i="28" l="1"/>
  <c r="I248" i="27"/>
  <c r="H250" i="27"/>
  <c r="H254" i="27" s="1"/>
  <c r="D149" i="28"/>
  <c r="I149" i="27"/>
  <c r="D252" i="26"/>
  <c r="F252" i="26"/>
  <c r="C250" i="28"/>
  <c r="C250" i="27"/>
  <c r="G252" i="28"/>
  <c r="H252" i="28"/>
  <c r="F252" i="27"/>
  <c r="G252" i="27"/>
  <c r="H252" i="27"/>
  <c r="D252" i="28" s="1"/>
  <c r="E252" i="27"/>
  <c r="C248" i="20"/>
  <c r="C248" i="26" s="1"/>
  <c r="I252" i="28"/>
  <c r="F252" i="28"/>
  <c r="I250" i="27" l="1"/>
  <c r="I254" i="27" s="1"/>
  <c r="D254" i="28"/>
  <c r="D250" i="28"/>
  <c r="C254" i="28"/>
  <c r="C254" i="27"/>
  <c r="C252" i="27"/>
  <c r="I252" i="27" s="1"/>
  <c r="C252" i="28"/>
  <c r="H115" i="12" l="1"/>
  <c r="G115" i="12"/>
  <c r="F115" i="12"/>
  <c r="E115" i="12"/>
  <c r="H103" i="12"/>
  <c r="G103" i="12"/>
  <c r="F103" i="12"/>
  <c r="E103" i="12"/>
  <c r="E50" i="12"/>
  <c r="E41" i="12"/>
  <c r="E27" i="12"/>
  <c r="H50" i="12"/>
  <c r="G50" i="12"/>
  <c r="F50" i="12"/>
  <c r="E127" i="12" l="1"/>
  <c r="E190" i="12" s="1"/>
  <c r="E191" i="12" s="1"/>
  <c r="E246" i="20" l="1"/>
  <c r="E246" i="28" s="1"/>
  <c r="D246" i="20"/>
  <c r="D246" i="27" s="1"/>
  <c r="E62" i="20"/>
  <c r="E62" i="28" s="1"/>
  <c r="D62" i="20"/>
  <c r="D62" i="27" s="1"/>
  <c r="C62" i="20"/>
  <c r="C62" i="26" s="1"/>
  <c r="E29" i="20"/>
  <c r="E29" i="28" s="1"/>
  <c r="D29" i="20"/>
  <c r="D29" i="27" s="1"/>
  <c r="F62" i="20"/>
  <c r="E238" i="20"/>
  <c r="E238" i="28" s="1"/>
  <c r="D238" i="20"/>
  <c r="D238" i="27" s="1"/>
  <c r="D134" i="27"/>
  <c r="E43" i="20"/>
  <c r="E43" i="28" s="1"/>
  <c r="D43" i="20"/>
  <c r="D43" i="27" s="1"/>
  <c r="C43" i="20"/>
  <c r="C43" i="26" s="1"/>
  <c r="F246" i="20" l="1"/>
  <c r="F43" i="20"/>
  <c r="E248" i="20"/>
  <c r="E248" i="28" s="1"/>
  <c r="E149" i="20"/>
  <c r="F29" i="20"/>
  <c r="D149" i="20"/>
  <c r="F134" i="20"/>
  <c r="C149" i="20"/>
  <c r="F238" i="20"/>
  <c r="D248" i="20"/>
  <c r="D248" i="27" s="1"/>
  <c r="D250" i="20" l="1"/>
  <c r="D254" i="20" s="1"/>
  <c r="D149" i="27"/>
  <c r="E250" i="20"/>
  <c r="E254" i="20" s="1"/>
  <c r="E149" i="28"/>
  <c r="C250" i="20"/>
  <c r="C149" i="26"/>
  <c r="D252" i="20"/>
  <c r="D252" i="27" s="1"/>
  <c r="E252" i="20"/>
  <c r="E252" i="28" s="1"/>
  <c r="F149" i="20"/>
  <c r="F250" i="20" s="1"/>
  <c r="F254" i="20" s="1"/>
  <c r="F248" i="20"/>
  <c r="G186" i="12"/>
  <c r="F186" i="12"/>
  <c r="H177" i="12"/>
  <c r="G177" i="12"/>
  <c r="F177" i="12"/>
  <c r="D177" i="12"/>
  <c r="H170" i="12"/>
  <c r="G170" i="12"/>
  <c r="F170" i="12"/>
  <c r="D170" i="12"/>
  <c r="C170" i="12"/>
  <c r="C141" i="12"/>
  <c r="C252" i="20" l="1"/>
  <c r="C252" i="26" s="1"/>
  <c r="C254" i="20"/>
  <c r="C250" i="26"/>
  <c r="C254" i="26" s="1"/>
  <c r="E254" i="28"/>
  <c r="E250" i="28"/>
  <c r="J254" i="28" s="1"/>
  <c r="D254" i="27"/>
  <c r="D250" i="27"/>
  <c r="F252" i="20"/>
  <c r="C188" i="12"/>
  <c r="E186" i="12" l="1"/>
  <c r="E135" i="12"/>
  <c r="E141" i="12" s="1"/>
  <c r="H41" i="12"/>
  <c r="G41" i="12"/>
  <c r="F41" i="12"/>
  <c r="H27" i="12"/>
  <c r="G27" i="12"/>
  <c r="F27" i="12"/>
  <c r="G127" i="12" l="1"/>
  <c r="G190" i="12" s="1"/>
  <c r="G191" i="12" s="1"/>
  <c r="F127" i="12"/>
  <c r="H127" i="12"/>
  <c r="H190" i="12" s="1"/>
  <c r="H191" i="12" s="1"/>
  <c r="E177" i="12"/>
  <c r="E170" i="12"/>
  <c r="D188" i="12"/>
  <c r="G188" i="12"/>
  <c r="F188" i="12"/>
  <c r="H188" i="12"/>
  <c r="F190" i="12" l="1"/>
  <c r="F191" i="12" s="1"/>
  <c r="E188" i="12"/>
</calcChain>
</file>

<file path=xl/sharedStrings.xml><?xml version="1.0" encoding="utf-8"?>
<sst xmlns="http://schemas.openxmlformats.org/spreadsheetml/2006/main" count="493" uniqueCount="224">
  <si>
    <t>Production</t>
  </si>
  <si>
    <t>BUDGET</t>
  </si>
  <si>
    <t>Budget</t>
  </si>
  <si>
    <t>Total</t>
  </si>
  <si>
    <t xml:space="preserve">Données réelles </t>
  </si>
  <si>
    <t xml:space="preserve">Honoraires professionnels : personnel artistique </t>
  </si>
  <si>
    <t>Honoraires professionnels : personnel technique</t>
  </si>
  <si>
    <t>Frais de déplacement</t>
  </si>
  <si>
    <t>Transport et expédition des marchandises ou bagages additionnels</t>
  </si>
  <si>
    <t>Emballage et empaquetage</t>
  </si>
  <si>
    <t>Autres</t>
  </si>
  <si>
    <t>Coûts du projet</t>
  </si>
  <si>
    <t>Préproduction (recherche, développement, premières étapes de la création)</t>
  </si>
  <si>
    <t>Espace voué à l’élaboration du projet</t>
  </si>
  <si>
    <t>Location d’équipement</t>
  </si>
  <si>
    <t>Par ex., le matériel de recherche, la licence de logiciels, les installations, l’expérimentation d’une technique, l’acquisition de droits et le repérage de lieux de tournage, etc..</t>
  </si>
  <si>
    <t>Matériel de production/technique</t>
  </si>
  <si>
    <t>Par ex., l’entretien des instruments, les costumes, les accessoires, les décors, les instruments et les effets spéciaux, etc..</t>
  </si>
  <si>
    <t>Comprennent l’accessibilité du public, par ex. interprétation gestuelle, sous-titrage, description audio, etc.</t>
  </si>
  <si>
    <t>Postproduction</t>
  </si>
  <si>
    <t>Par ex., le mixage, le matriçage, l’emballage, les coûts de laboratoire, le matériel, le son, la musique, le montage, la fabrication, l’impression, l’expédition, l’installation et le sous-titrage.</t>
  </si>
  <si>
    <t>Personnel chargé de la promotion</t>
  </si>
  <si>
    <t>Personnel chargé de l’administration</t>
  </si>
  <si>
    <t>Coûts administratifs</t>
  </si>
  <si>
    <t>Coûts promotionnels, par ex., le matériel de marketing et de promotion</t>
  </si>
  <si>
    <t>Total des coûts du projet</t>
  </si>
  <si>
    <t xml:space="preserve">Revenus du projet       
</t>
  </si>
  <si>
    <t>Confirmé</t>
  </si>
  <si>
    <t>En attente</t>
  </si>
  <si>
    <t>2e mise à jour</t>
  </si>
  <si>
    <t>Revenus gagnés</t>
  </si>
  <si>
    <t>Ventes de billets</t>
  </si>
  <si>
    <t>Cachets garantis versés par le diffuseur ou l’organisme d’accueil</t>
  </si>
  <si>
    <t>Autres revenus gagnés</t>
  </si>
  <si>
    <t>Revenus du secteur privé</t>
  </si>
  <si>
    <t>Commandites</t>
  </si>
  <si>
    <t>Dons</t>
  </si>
  <si>
    <t>Fondations</t>
  </si>
  <si>
    <t>Collectes de fonds</t>
  </si>
  <si>
    <t>Revenus du secteur public</t>
  </si>
  <si>
    <t>Subvention pour cette demande (jusqu’à 100 000 $)</t>
  </si>
  <si>
    <t>Soutien à l'accès aux services (Veuillez soumettre une demande distincte au Soutien à l'accès aux services)</t>
  </si>
  <si>
    <t xml:space="preserve">Autres subventions du Conseil des arts du Canada </t>
  </si>
  <si>
    <t>Autre subvention fédérale</t>
  </si>
  <si>
    <t>Subvention municipale ou régionale</t>
  </si>
  <si>
    <t>Autres revenus</t>
  </si>
  <si>
    <r>
      <t xml:space="preserve">Total des revenus du projet </t>
    </r>
    <r>
      <rPr>
        <sz val="11"/>
        <color theme="0"/>
        <rFont val="Arial"/>
        <family val="2"/>
      </rPr>
      <t>doit être égal au Total des coûts du projet</t>
    </r>
  </si>
  <si>
    <t>% du Total des coûts du projet que représente la subvention</t>
  </si>
  <si>
    <t>Redevances et droits d’auteur</t>
  </si>
  <si>
    <t>Coûts artistique et de production</t>
  </si>
  <si>
    <t>Par ex., l’équipement sonore, le matériel d’éclairage et la caméra, etc..</t>
  </si>
  <si>
    <r>
      <t xml:space="preserve">Cachets garantis </t>
    </r>
    <r>
      <rPr>
        <sz val="11"/>
        <rFont val="Arial"/>
        <family val="2"/>
      </rPr>
      <t>versés par le diffuseur ou l’organisme d’accueil</t>
    </r>
  </si>
  <si>
    <t>Autre revenus du secteur privé</t>
  </si>
  <si>
    <t>Subvention pour cette demande, jusqu’à 100 000 $ par année, jusqu’à 3 ans</t>
  </si>
  <si>
    <t>Total des revenus</t>
  </si>
  <si>
    <t>Budget total pour tous les exercices</t>
  </si>
  <si>
    <t>Budget, 1er exercice</t>
  </si>
  <si>
    <t>Location d’un lieu de représentation, d’exposition ou d’un studio</t>
  </si>
  <si>
    <t xml:space="preserve">Données réelles, 1er exercice </t>
  </si>
  <si>
    <t xml:space="preserve">Données réelles, 2e exercice </t>
  </si>
  <si>
    <r>
      <t xml:space="preserve">2e mise à jour, 2e exercice, 
</t>
    </r>
    <r>
      <rPr>
        <sz val="11"/>
        <rFont val="Arial"/>
        <family val="2"/>
      </rPr>
      <t>au besoin</t>
    </r>
  </si>
  <si>
    <r>
      <t xml:space="preserve">3e mise à jour, 2e exercice, 
</t>
    </r>
    <r>
      <rPr>
        <sz val="11"/>
        <rFont val="Arial"/>
        <family val="2"/>
      </rPr>
      <t>au besoin</t>
    </r>
  </si>
  <si>
    <t xml:space="preserve">Données réelles, 1er et 2e exercices </t>
  </si>
  <si>
    <r>
      <t xml:space="preserve">2me mise à jour, 3e exercice, 
</t>
    </r>
    <r>
      <rPr>
        <sz val="11"/>
        <rFont val="Arial"/>
        <family val="2"/>
      </rPr>
      <t>au besoin</t>
    </r>
  </si>
  <si>
    <r>
      <t xml:space="preserve">3me mise à jour, 3e exercice, 
</t>
    </r>
    <r>
      <rPr>
        <sz val="11"/>
        <rFont val="Arial"/>
        <family val="2"/>
      </rPr>
      <t>au besoin</t>
    </r>
  </si>
  <si>
    <t xml:space="preserve">Données réelles, 3e exercice </t>
  </si>
  <si>
    <t xml:space="preserve">Données réelles, 1er, 2e, et 3e exercices </t>
  </si>
  <si>
    <t>Pour les arts visuels seulement</t>
  </si>
  <si>
    <t>Lieux de l'activité</t>
  </si>
  <si>
    <t>Pour les arts de la scène seulement</t>
  </si>
  <si>
    <t>Villes, régions ou pays</t>
  </si>
  <si>
    <t>Nombre de prestations</t>
  </si>
  <si>
    <t>Lieu de présentation
(prestations locales seulement)</t>
  </si>
  <si>
    <t xml:space="preserve"> Capacité d'accueil du lieu
(prestations locales seulement)</t>
  </si>
  <si>
    <t>Recettes 
(si elles sont partagées, votre part seulement)</t>
  </si>
  <si>
    <t>Exemples d'activités à inclure : projection/visionnement d'œuvres, présentation d'un autre artiste, résidence, activité de développement de public, vitrine, causerie d'artistes, développement professionnel pour la communauté artistique, conférence, etc.</t>
  </si>
  <si>
    <t>Nom de l'événement</t>
  </si>
  <si>
    <t>Type d'activité</t>
  </si>
  <si>
    <t xml:space="preserve">Artiste clé/ collaborateur clé/ participant clé </t>
  </si>
  <si>
    <t>Autres collaborateurs clés</t>
  </si>
  <si>
    <t>Public cible</t>
  </si>
  <si>
    <t>Détails/Commentaires</t>
  </si>
  <si>
    <t>Pour les expositions  ̶  Veuillez énumérer dans l'espace ci-dessous les artistes clés de chacune des activités.</t>
  </si>
  <si>
    <t>Veuillez noter qu'au bas de la page se trouvent plusieurs onglets.</t>
  </si>
  <si>
    <t>Lorsque vous cliquez sur « Sauvegarder », tous les onglets sont sauvegardés en même temps.</t>
  </si>
  <si>
    <t xml:space="preserve">Lorsque vous téléversez le document à votre formulaire de demande, tous les onglets y sont transférés ensemble. </t>
  </si>
  <si>
    <t>Autres revenus du secteur privé</t>
  </si>
  <si>
    <t>1. Après avoir téléchargé le formulaire, sauvegardez-le sur votre ordinateur. Vous pouvez le sauvegarder sous un nom différent.</t>
  </si>
  <si>
    <t>Si votre demande est retenue et que vous soumettez des mises à jour du projet, vous pourrez utiliser les colonnes « 1ère mise à jour, le cas échéant » et « 2e mise à jour, le cas échéant » pour fournir des budgets révisés. Vous pouvez également soumettre une mise à jour des Notes au budget.</t>
  </si>
  <si>
    <t xml:space="preserve">Pour les mises à jour du projet et les rapports finaux, vous n'aurez pas à partager les revenus entre les colonnes « Confirmé » et « En attente ». </t>
  </si>
  <si>
    <t>vous pouvez soumettre une demande distincte au Soutien à l'accès aux services, lequel se trouve dans la section Fonds stratégiques de vos programmes disponibles.</t>
  </si>
  <si>
    <t>Vous pouvez également soumettre une mise à jour de vos Notes au budget. Au besoin, vous pouvez inscrire vos nouvelles données en remplacement de celles déjà fournies dans les annexes.</t>
  </si>
  <si>
    <t>Par ex., cachets d'un technicien en musique, ingénieur du son, directeur de la photographie, régisseur de plateau, directeur technique, techniciens et monteur de films.</t>
  </si>
  <si>
    <r>
      <rPr>
        <b/>
        <sz val="11"/>
        <rFont val="Arial"/>
        <family val="2"/>
      </rPr>
      <t>Indemnité journalière et hébergement</t>
    </r>
    <r>
      <rPr>
        <sz val="11"/>
        <rFont val="Arial"/>
        <family val="2"/>
      </rPr>
      <t>, maximum de 150 $ par jour par personne</t>
    </r>
  </si>
  <si>
    <t>Titre de l'œuvre, de la prestation, du programme, 
de l'exposition (expositions : veuillez fournir des détails ci-dessous)</t>
  </si>
  <si>
    <t>Par ex., chorégraphe, conservateur, commissaire, compositeur, chef d'orchestre, chef de chœur, directeur, auteur dramatique, créateur, etc.</t>
  </si>
  <si>
    <t>Nombre prévu de spectateurs :  % de la capacité 
(prestations locales seulement)</t>
  </si>
  <si>
    <t>Revenus</t>
  </si>
  <si>
    <r>
      <t xml:space="preserve">Revenus  </t>
    </r>
    <r>
      <rPr>
        <sz val="11"/>
        <rFont val="Calibri"/>
        <family val="2"/>
      </rPr>
      <t>̶</t>
    </r>
    <r>
      <rPr>
        <sz val="9.9"/>
        <rFont val="Arial"/>
        <family val="2"/>
      </rPr>
      <t xml:space="preserve">  </t>
    </r>
    <r>
      <rPr>
        <sz val="11"/>
        <rFont val="Arial"/>
        <family val="2"/>
      </rPr>
      <t>Cachets garantis</t>
    </r>
  </si>
  <si>
    <t>Budget, 2e exercice (s’il y a lieu)</t>
  </si>
  <si>
    <t>Budget, 3e exercice (s’il y a lieu)</t>
  </si>
  <si>
    <t>Subvention provinciale ou territoriale</t>
  </si>
  <si>
    <r>
      <t xml:space="preserve">Budget, 3e exercice
 </t>
    </r>
    <r>
      <rPr>
        <sz val="11"/>
        <rFont val="Arial"/>
        <family val="2"/>
      </rPr>
      <t>(s’il y a lieu)</t>
    </r>
  </si>
  <si>
    <r>
      <t xml:space="preserve">Budget, 2e exercice
 </t>
    </r>
    <r>
      <rPr>
        <sz val="11"/>
        <rFont val="Arial"/>
        <family val="2"/>
      </rPr>
      <t>(s’il y a lieu)</t>
    </r>
  </si>
  <si>
    <r>
      <t xml:space="preserve">2e mise à jour, 1er exercice, 
</t>
    </r>
    <r>
      <rPr>
        <sz val="11"/>
        <rFont val="Arial"/>
        <family val="2"/>
      </rPr>
      <t>au besoin</t>
    </r>
  </si>
  <si>
    <t>1ère mise à jour</t>
  </si>
  <si>
    <t>Par ex., cachets d'un technicien en musique, ingénieur du son, directeur de la photographie, régisseur de plateau, directeur technique, techniciens et  monteur de films.</t>
  </si>
  <si>
    <t>Excédent (Déficit)</t>
  </si>
  <si>
    <r>
      <rPr>
        <b/>
        <sz val="11"/>
        <rFont val="Arial"/>
        <family val="2"/>
      </rPr>
      <t>Veuillez fournir un échantillon représentatif des programmes clés ou activités publiques majeures que vous avez réalisé lors des 2 dernières années et de l'année en cours. Fournissez des détails concernant vos plans futurs.</t>
    </r>
    <r>
      <rPr>
        <sz val="11"/>
        <rFont val="Arial"/>
        <family val="2"/>
      </rPr>
      <t xml:space="preserve"> La première année devrait être solide. Cependant, il est possible que, plus les années visées sont lointaines, moins vous aurez de détails à offrir.</t>
    </r>
  </si>
  <si>
    <r>
      <t xml:space="preserve">1ère mise à jour, 1er exercice, 
</t>
    </r>
    <r>
      <rPr>
        <sz val="11"/>
        <rFont val="Arial"/>
        <family val="2"/>
      </rPr>
      <t>au besoin</t>
    </r>
  </si>
  <si>
    <r>
      <t xml:space="preserve">1ère mise à jour, 2e exercice, 
</t>
    </r>
    <r>
      <rPr>
        <sz val="11"/>
        <rFont val="Arial"/>
        <family val="2"/>
      </rPr>
      <t>au besoin</t>
    </r>
  </si>
  <si>
    <r>
      <t xml:space="preserve">1ère mise à jour, 3e exercice, 
</t>
    </r>
    <r>
      <rPr>
        <sz val="11"/>
        <rFont val="Arial"/>
        <family val="2"/>
      </rPr>
      <t>au besoin</t>
    </r>
  </si>
  <si>
    <t>3. N’oubliez pas de sauvegarder à nouveau le document sur votre ordinateur.</t>
  </si>
  <si>
    <t>4. Retournez au portail et téléversez le document complet à votre demande.</t>
  </si>
  <si>
    <r>
      <t xml:space="preserve">Les candidats aux subventions de projets doivent seulement consulter les deux premiers onglets : « </t>
    </r>
    <r>
      <rPr>
        <sz val="11"/>
        <color theme="3"/>
        <rFont val="Arial"/>
        <family val="2"/>
      </rPr>
      <t>A PROJ Instructions</t>
    </r>
    <r>
      <rPr>
        <sz val="11"/>
        <color theme="1"/>
        <rFont val="Arial"/>
        <family val="2"/>
      </rPr>
      <t xml:space="preserve"> » et « </t>
    </r>
    <r>
      <rPr>
        <sz val="11"/>
        <color theme="3"/>
        <rFont val="Arial"/>
        <family val="2"/>
      </rPr>
      <t>B PROJ Budget</t>
    </r>
    <r>
      <rPr>
        <sz val="11"/>
        <color theme="1"/>
        <rFont val="Arial"/>
        <family val="2"/>
      </rPr>
      <t xml:space="preserve"> ». Il n'y a pas d'annexes pour les demandes de projets.</t>
    </r>
  </si>
  <si>
    <r>
      <t xml:space="preserve">2. Complétez l'onglet « </t>
    </r>
    <r>
      <rPr>
        <sz val="11"/>
        <color theme="3"/>
        <rFont val="Arial"/>
        <family val="2"/>
      </rPr>
      <t>B PROJ Budget</t>
    </r>
    <r>
      <rPr>
        <sz val="11"/>
        <color theme="1"/>
        <rFont val="Arial"/>
        <family val="2"/>
      </rPr>
      <t xml:space="preserve"> ». </t>
    </r>
  </si>
  <si>
    <t>Lorsque votre projet sera terminé et que vous soumettrez un rapport final, vous utiliserez la colonne « Données réelles ». Vous pouvez également soumettre une mise à jour des Notes au budget.</t>
  </si>
  <si>
    <r>
      <t xml:space="preserve">2. Complétez l'onglet « </t>
    </r>
    <r>
      <rPr>
        <sz val="11"/>
        <color theme="3"/>
        <rFont val="Arial"/>
        <family val="2"/>
      </rPr>
      <t>D COMP Budget</t>
    </r>
    <r>
      <rPr>
        <sz val="11"/>
        <rFont val="Arial"/>
        <family val="2"/>
      </rPr>
      <t xml:space="preserve"> ».</t>
    </r>
  </si>
  <si>
    <t>Si vous recevez un appui du Soutien à l’accès aux services pour ce projet, vous inscrirez, dans les colonnes de mise à jour et les coûts réels du budget, le montant qui vous a été accordé et les coûts couverts :</t>
  </si>
  <si>
    <t>Si votre Profil de candidat approuvé dans le portail inclu l'auto-identification comme étant :</t>
  </si>
  <si>
    <t>- un individu sourd, handicapé ou vivant avec une maladie mentale, ou</t>
  </si>
  <si>
    <t>- un groupe ou organisme axé sur la pratique des artistes handicapés et sourds,</t>
  </si>
  <si>
    <t xml:space="preserve">Veuillez inscrire ci-dessous les dépenses relatives à votre projet
</t>
  </si>
  <si>
    <t>de</t>
  </si>
  <si>
    <t>à</t>
  </si>
  <si>
    <t xml:space="preserve"> - Si votre demande de subvention porte sur plus d'une année, veuillez partager vos coûts et revenus sur les 2 ou 3 années selon la durée de vos activités.</t>
  </si>
  <si>
    <r>
      <t xml:space="preserve">3.  Arts de la scène et arts visuels seulement -- Complétez l'onglet « </t>
    </r>
    <r>
      <rPr>
        <sz val="11"/>
        <color theme="3"/>
        <rFont val="Arial"/>
        <family val="2"/>
      </rPr>
      <t>E COMP Programmation</t>
    </r>
    <r>
      <rPr>
        <sz val="11"/>
        <rFont val="Arial"/>
        <family val="2"/>
      </rPr>
      <t xml:space="preserve"> »</t>
    </r>
  </si>
  <si>
    <t xml:space="preserve"> - Veuillez inscrire les renseignements qui correspondent aux activités.</t>
  </si>
  <si>
    <t xml:space="preserve"> - Vous pouvez inclure les activités de développement professionnel et les conférences seulement lorsqu'elles sont accessibles aux professionnels externes (au delà de votre personnel ou des personnes avec lesquelles vous travaillez régulièrement).</t>
  </si>
  <si>
    <r>
      <t xml:space="preserve">Si votre demande est retenue, vous fournirez des budgets révisés et des montants réels en joignant les onglets « </t>
    </r>
    <r>
      <rPr>
        <sz val="11"/>
        <color theme="3"/>
        <rFont val="Arial"/>
        <family val="2"/>
      </rPr>
      <t>Mises à jour  - Année</t>
    </r>
    <r>
      <rPr>
        <sz val="11"/>
        <rFont val="Arial"/>
        <family val="2"/>
      </rPr>
      <t xml:space="preserve"> »  à vos mises à jour de la subvention et votre rapport final.</t>
    </r>
  </si>
  <si>
    <t>Instructions pour remplir les document « Budget et Annexes »</t>
  </si>
  <si>
    <t>Programmation artistique pour les arts de la scène et les arts visuels seulement</t>
  </si>
  <si>
    <r>
      <t xml:space="preserve">Personne artistique responsable
</t>
    </r>
    <r>
      <rPr>
        <sz val="11"/>
        <color theme="0"/>
        <rFont val="Arial"/>
        <family val="2"/>
      </rPr>
      <t xml:space="preserve">(Nom et rôle)     </t>
    </r>
    <r>
      <rPr>
        <b/>
        <sz val="11"/>
        <color theme="0"/>
        <rFont val="Arial"/>
        <family val="2"/>
      </rPr>
      <t xml:space="preserve">                                                               </t>
    </r>
  </si>
  <si>
    <t>Projection/Visionnement d'œuvres, rayonnement public et programmation connexe</t>
  </si>
  <si>
    <t>Au besoin, regroupez les programmes ou activités similaires. Ne répétez pas les activités incluses dans les onglets « F COMP Rayonnement ».</t>
  </si>
  <si>
    <r>
      <t xml:space="preserve">4. Tous les candidats -- Complétez l'onglet « </t>
    </r>
    <r>
      <rPr>
        <sz val="11"/>
        <color theme="3"/>
        <rFont val="Arial"/>
        <family val="2"/>
      </rPr>
      <t>F COMP Annexe Rayonnement</t>
    </r>
    <r>
      <rPr>
        <sz val="11"/>
        <rFont val="Arial"/>
        <family val="2"/>
      </rPr>
      <t xml:space="preserve"> »</t>
    </r>
  </si>
  <si>
    <t>N'oubliez pas que le formulaire de budget est conçu pour être utilisé par des candidats de différents champs de pratique (disciplines) et pour un large éventail d'activités. Il n'est pas possible d'inclure des catégories de dépenses détaillées pour chaque type d'activité. Vous trouverez plutôt un certain nombre de lignes vides dans le formulaire que vous pouvez utiliser pour préciser les dépenses qui sont pertinentes à votre projet. Choisissez une ligne vide dans la catégorie des coûts qui correspond le mieux à la dépense, inscrivez une brève description qui sera facilement comprise par un comité d'évaluation qui connaît bien votre (vos) forme(s) d’expression artistique, inscrivez le montant de la dépense et, au besoin, ajoutez une note budgétaire pour expliquer le montant.</t>
  </si>
  <si>
    <t>Les cachets d'artistes, droits d’auteur et redevances doivent être payables à tous les artistes canadiens. Ces montants doivent être acceptés par les artistes et le demandeur, et doivent être la même, ou supérieur, aux normes canadiennes actuelles.</t>
  </si>
  <si>
    <t>Contribution du candidat</t>
  </si>
  <si>
    <t>Sous-total - Honoraires professionnels : personnel technique</t>
  </si>
  <si>
    <t xml:space="preserve">Sous-total - Frais de déplacement </t>
  </si>
  <si>
    <t>Sous-total - Coûts du projet</t>
  </si>
  <si>
    <t>Sous-total - Autres coûts</t>
  </si>
  <si>
    <t>Sous-total - Revenus gagnés</t>
  </si>
  <si>
    <t>Sous-total - Revenus du secteur privé</t>
  </si>
  <si>
    <t>Services en nature</t>
  </si>
  <si>
    <t>Sous-total - Services en nature</t>
  </si>
  <si>
    <t>Sous-total - Autres revenus</t>
  </si>
  <si>
    <t xml:space="preserve">Sous-total - Honoraires professionnels : personnel artistique </t>
  </si>
  <si>
    <t>Déplacement du personnel</t>
  </si>
  <si>
    <t>Sous-total – Services en nature</t>
  </si>
  <si>
    <t>À la suite de ces instructions, chaque onglet contient une feuille distincte que vous devez compléter.</t>
  </si>
  <si>
    <t xml:space="preserve"> - Inscrivez les coûts dans le budget. La case « Budget total pour tous les exercices » est calculée automatiquement. Au besoin, veuillez fournir les explications de vos calculs.</t>
  </si>
  <si>
    <t>Autres frais de déplacement</t>
  </si>
  <si>
    <t>Par ex., l’équipement sonore, le matériel d’éclairage et la caméra, etc.</t>
  </si>
  <si>
    <t>Sous-total - Promotion et administration du projet</t>
  </si>
  <si>
    <t>Par ex., la documentation, l’assurance et les frais d’emprunt d’expositions.</t>
  </si>
  <si>
    <t>Autres revenus du secteur public</t>
  </si>
  <si>
    <t>Par ex., déplacement du personnel; transport et expédition des marchandises ou bagages additionnels; emballage et empaquetage; Indemnité journalière et hébergement, maximum de 150 $ par personne par jour.</t>
  </si>
  <si>
    <t>Sous-total - Frais de déplacement</t>
  </si>
  <si>
    <t>Sous-total - Coûts artistique et de production</t>
  </si>
  <si>
    <t>Sous-total - Revenus du secteur public</t>
  </si>
  <si>
    <t>Total des coûts</t>
  </si>
  <si>
    <t>% du Total des coûts que représente la subvention</t>
  </si>
  <si>
    <t>Autre promotion et administration</t>
  </si>
  <si>
    <t>Sous-total - Promotion et administration</t>
  </si>
  <si>
    <t xml:space="preserve">Veuillez inscrire ci-dessous les dépenses relatives à vos activités  </t>
  </si>
  <si>
    <t>Espace voué à l’élaboration des projets</t>
  </si>
  <si>
    <t>Coût d'accès: coûts reliés aux mesures de soutien et services pour artistes et professionnels des arts sourds ou handicapés impliqués dans les activités</t>
  </si>
  <si>
    <r>
      <t xml:space="preserve">Précisez le type d'activité (indiquez tous les choix pertinents) :  
</t>
    </r>
    <r>
      <rPr>
        <b/>
        <sz val="11"/>
        <rFont val="Arial"/>
        <family val="2"/>
      </rPr>
      <t xml:space="preserve">C </t>
    </r>
    <r>
      <rPr>
        <sz val="11"/>
        <rFont val="Arial"/>
        <family val="2"/>
      </rPr>
      <t xml:space="preserve">(contemporaine),
</t>
    </r>
    <r>
      <rPr>
        <b/>
        <sz val="11"/>
        <rFont val="Arial"/>
        <family val="2"/>
      </rPr>
      <t xml:space="preserve">Cat </t>
    </r>
    <r>
      <rPr>
        <sz val="11"/>
        <rFont val="Arial"/>
        <family val="2"/>
      </rPr>
      <t xml:space="preserve">(catalogue publié), 
</t>
    </r>
    <r>
      <rPr>
        <b/>
        <sz val="11"/>
        <rFont val="Arial"/>
        <family val="2"/>
      </rPr>
      <t>R</t>
    </r>
    <r>
      <rPr>
        <sz val="11"/>
        <rFont val="Arial"/>
        <family val="2"/>
      </rPr>
      <t xml:space="preserve"> (rétrospective), 
</t>
    </r>
    <r>
      <rPr>
        <b/>
        <sz val="11"/>
        <rFont val="Arial"/>
        <family val="2"/>
      </rPr>
      <t>I</t>
    </r>
    <r>
      <rPr>
        <sz val="11"/>
        <rFont val="Arial"/>
        <family val="2"/>
      </rPr>
      <t xml:space="preserve"> (interne), 
</t>
    </r>
    <r>
      <rPr>
        <b/>
        <sz val="11"/>
        <rFont val="Arial"/>
        <family val="2"/>
      </rPr>
      <t>CO</t>
    </r>
    <r>
      <rPr>
        <sz val="11"/>
        <rFont val="Arial"/>
        <family val="2"/>
      </rPr>
      <t xml:space="preserve"> (coproduction avec un autre artiste, groupe ou organisme), 
</t>
    </r>
    <r>
      <rPr>
        <b/>
        <sz val="11"/>
        <rFont val="Arial"/>
        <family val="2"/>
      </rPr>
      <t>E</t>
    </r>
    <r>
      <rPr>
        <sz val="11"/>
        <rFont val="Arial"/>
        <family val="2"/>
      </rPr>
      <t xml:space="preserve"> (emprunté), 
</t>
    </r>
    <r>
      <rPr>
        <b/>
        <sz val="11"/>
        <rFont val="Arial"/>
        <family val="2"/>
      </rPr>
      <t>It</t>
    </r>
    <r>
      <rPr>
        <sz val="11"/>
        <rFont val="Arial"/>
        <family val="2"/>
      </rPr>
      <t xml:space="preserve"> (itinérante), 
</t>
    </r>
    <r>
      <rPr>
        <b/>
        <sz val="11"/>
        <rFont val="Arial"/>
        <family val="2"/>
      </rPr>
      <t>MN</t>
    </r>
    <r>
      <rPr>
        <sz val="11"/>
        <rFont val="Arial"/>
        <family val="2"/>
      </rPr>
      <t xml:space="preserve"> (médias numériques)</t>
    </r>
  </si>
  <si>
    <t>Mois/année ou période de temps</t>
  </si>
  <si>
    <t xml:space="preserve"> - À chaque ligne, veuillez inscrire les renseignements pertinents concernant l'activité.</t>
  </si>
  <si>
    <t>Vos données dans les lignes ci-dessous sont transmises à partir de votre budget précédent. Vous pouvez les modifier si nécessaire.</t>
  </si>
  <si>
    <t>Date :</t>
  </si>
  <si>
    <r>
      <t xml:space="preserve">Veuillez fournir un échantillon représentatif de vos projections/visionnements d'œuvres, de vos activités de rayonnement public et de votre programmation connexe présentées lors des 2 dernières années et de l'année en cours. Fournissez des détails concernant vos plans futurs. </t>
    </r>
    <r>
      <rPr>
        <sz val="11"/>
        <rFont val="Arial"/>
        <family val="2"/>
      </rPr>
      <t>La première année devrait être solide. Cependant, il est possible que, plus les années visées sont lointaines, moins vous aurez de détails à offrir.</t>
    </r>
  </si>
  <si>
    <t>Au besoin, regroupez les programmes ou activités similaires. Ne répétez pas les activités incluses dans les onglets « E COMP Programmation ».</t>
  </si>
  <si>
    <t>Mois/année ou Période de temps</t>
  </si>
  <si>
    <t>Si vous recevez un appui du Soutien à l’accès aux services pour ces activités, vous inscrirez dans les onglets mise à jour de l’année, le montant qui vous a été accordé et les coûts couverts :</t>
  </si>
  <si>
    <r>
      <t xml:space="preserve">1ère mise à jour, </t>
    </r>
    <r>
      <rPr>
        <sz val="11"/>
        <rFont val="Arial"/>
        <family val="2"/>
      </rPr>
      <t>au besoin</t>
    </r>
    <r>
      <rPr>
        <b/>
        <sz val="11"/>
        <rFont val="Arial"/>
        <family val="2"/>
      </rPr>
      <t xml:space="preserve">
</t>
    </r>
  </si>
  <si>
    <r>
      <t xml:space="preserve">2e mise à jour, </t>
    </r>
    <r>
      <rPr>
        <sz val="11"/>
        <rFont val="Arial"/>
        <family val="2"/>
      </rPr>
      <t>au besoin</t>
    </r>
  </si>
  <si>
    <t>5. N’oubliez pas de sauvegarder à nouveau le document sur votre ordinateur.</t>
  </si>
  <si>
    <t>6. Retournez au portail et téléversez le document complet à votre demande.</t>
  </si>
  <si>
    <t>Budget, 2e exercice</t>
  </si>
  <si>
    <t xml:space="preserve">Budget, 2e exercice </t>
  </si>
  <si>
    <t>Budget, 3e exercice</t>
  </si>
  <si>
    <t>Autres coûts</t>
  </si>
  <si>
    <t>Promotion et administration</t>
  </si>
  <si>
    <t>Pour les instructions liées aux subventions composites, consultez l'onglet C.</t>
  </si>
  <si>
    <t>Pour les instructions liées aux subventions de projets, consultez l'onglet A.</t>
  </si>
  <si>
    <r>
      <t xml:space="preserve">Les candidats aux subventions composites doivent seulement consulter les onglets </t>
    </r>
    <r>
      <rPr>
        <sz val="11"/>
        <color theme="3"/>
        <rFont val="Arial"/>
        <family val="2"/>
      </rPr>
      <t>C</t>
    </r>
    <r>
      <rPr>
        <sz val="11"/>
        <color theme="1"/>
        <rFont val="Arial"/>
        <family val="2"/>
      </rPr>
      <t xml:space="preserve">, </t>
    </r>
    <r>
      <rPr>
        <sz val="11"/>
        <color theme="3"/>
        <rFont val="Arial"/>
        <family val="2"/>
      </rPr>
      <t>D</t>
    </r>
    <r>
      <rPr>
        <sz val="11"/>
        <color theme="1"/>
        <rFont val="Arial"/>
        <family val="2"/>
      </rPr>
      <t xml:space="preserve">, </t>
    </r>
    <r>
      <rPr>
        <sz val="11"/>
        <color theme="3"/>
        <rFont val="Arial"/>
        <family val="2"/>
      </rPr>
      <t xml:space="preserve">E </t>
    </r>
    <r>
      <rPr>
        <sz val="11"/>
        <color theme="1"/>
        <rFont val="Arial"/>
        <family val="2"/>
      </rPr>
      <t xml:space="preserve">et </t>
    </r>
    <r>
      <rPr>
        <sz val="11"/>
        <color theme="3"/>
        <rFont val="Arial"/>
        <family val="2"/>
      </rPr>
      <t>F</t>
    </r>
    <r>
      <rPr>
        <sz val="11"/>
        <color theme="1"/>
        <rFont val="Arial"/>
        <family val="2"/>
      </rPr>
      <t xml:space="preserve"> lorsqu'ils préparent leur demande. </t>
    </r>
  </si>
  <si>
    <r>
      <t xml:space="preserve">Si la demande est retenue, ils se serviront des onglets </t>
    </r>
    <r>
      <rPr>
        <sz val="11"/>
        <color theme="3"/>
        <rFont val="Arial"/>
        <family val="2"/>
      </rPr>
      <t xml:space="preserve">G, H </t>
    </r>
    <r>
      <rPr>
        <sz val="11"/>
        <rFont val="Arial"/>
        <family val="2"/>
      </rPr>
      <t>et</t>
    </r>
    <r>
      <rPr>
        <sz val="11"/>
        <color theme="3"/>
        <rFont val="Arial"/>
        <family val="2"/>
      </rPr>
      <t xml:space="preserve"> I</t>
    </r>
    <r>
      <rPr>
        <sz val="11"/>
        <color theme="1"/>
        <rFont val="Arial"/>
        <family val="2"/>
      </rPr>
      <t xml:space="preserve"> pour leurs rapports.</t>
    </r>
  </si>
  <si>
    <t>Frais de déplacement  (veuillez préciser dans les notes au budget)</t>
  </si>
  <si>
    <t>Autres coûts  (veuillez préciser dans les notes au budget)</t>
  </si>
  <si>
    <t>Promotion et administration du projet (veuillez préciser dans les notes au budget)</t>
  </si>
  <si>
    <r>
      <t xml:space="preserve">1ère mise à jour, 1er exercice, 
</t>
    </r>
    <r>
      <rPr>
        <sz val="10"/>
        <rFont val="Arial"/>
        <family val="2"/>
      </rPr>
      <t>au besoin</t>
    </r>
  </si>
  <si>
    <r>
      <t xml:space="preserve">2e mise à jour, 1er exercice, 
</t>
    </r>
    <r>
      <rPr>
        <sz val="10"/>
        <rFont val="Arial"/>
        <family val="2"/>
      </rPr>
      <t>au besoin</t>
    </r>
  </si>
  <si>
    <t>N'oubliez pas que le formulaire de budget est conçu pour être utilisé par des candidats de différents champs de pratique (disciplines) et pour un large éventail d'activités. Il n'est pas possible d'inclure des catégories de dépenses détaillées pour chaque type d'activité. Vous trouverez plutôt un certain nombre de lignes vides dans le formulaire que vous pouvez utiliser pour préciser les dépenses qui sont pertinentes à vos activitès. Choisissez une ligne vide dans la catégorie des coûts qui correspond le mieux à la dépense, inscrivez une brève description qui sera facilement comprise par un comité d'évaluation qui connaît bien votre (vos) forme(s) d’expression artistique, inscrivez le montant de la dépense et, au besoin, ajoutez une note budgétaire pour expliquer le montant.</t>
  </si>
  <si>
    <t>Coût d'accès: coûts reliés aux mesures de soutien et services pour artistes et professionnels des arts sourds ou handicapés impliqués dans le projet</t>
  </si>
  <si>
    <t>Autre promotion et gestion du projet</t>
  </si>
  <si>
    <t>Explorer et créer: Du concept à la réalisation - Subventions de projets</t>
  </si>
  <si>
    <t>Explorer et créer: Du concept à la réalisation - Subvention de projet</t>
  </si>
  <si>
    <t>Explorer et créer: Du Concept à la réalisation - Subventions composites</t>
  </si>
  <si>
    <t>Explorer et créer: Du concept à la réalisation - Subvention composite</t>
  </si>
  <si>
    <t>Explorer et créer: Du concept à la réalisation - Subvention composite (Mise à jour Année 1)</t>
  </si>
  <si>
    <t>Explorer et créer: Du concept à la réalisation - Subvention composite (Mise à jour Année 2)</t>
  </si>
  <si>
    <t>Explorer et créer: Du concept à la réalisation - Subvention composite (Mise à jour Année 3)</t>
  </si>
  <si>
    <t xml:space="preserve"> - Veuillez inscrire les coûts au budget.</t>
  </si>
  <si>
    <t xml:space="preserve"> - Veuillez inscrire les revenus au budget. Ceux-ci sont partagés entre deux colonnes : « Confirmé » et « En attente ». Le « Total » est automatiquement calculé.</t>
  </si>
  <si>
    <t xml:space="preserve"> - Inscrivez les revenus dans le budget. La case « Budget total pour tous les exercices » est calculée automatiquement.</t>
  </si>
  <si>
    <t>v.202007</t>
  </si>
  <si>
    <r>
      <t xml:space="preserve"> - Si votre projet comprend des événements publics, veuillez inscrire à l'onglet « </t>
    </r>
    <r>
      <rPr>
        <sz val="11"/>
        <color theme="3"/>
        <rFont val="Arial"/>
        <family val="2"/>
      </rPr>
      <t>B PROJ Budget</t>
    </r>
    <r>
      <rPr>
        <sz val="11"/>
        <color theme="1"/>
        <rFont val="Arial"/>
        <family val="2"/>
      </rPr>
      <t xml:space="preserve"> » les coûts liés à rendre le contenu artistique accessible aux membres de l'auditoire qui sont sourds ou handicapés, sous la rubrique « </t>
    </r>
    <r>
      <rPr>
        <sz val="11"/>
        <rFont val="Arial"/>
        <family val="2"/>
      </rPr>
      <t xml:space="preserve">Production </t>
    </r>
    <r>
      <rPr>
        <sz val="11"/>
        <color theme="1"/>
        <rFont val="Arial"/>
        <family val="2"/>
      </rPr>
      <t xml:space="preserve">» à partir de la ligne </t>
    </r>
    <r>
      <rPr>
        <sz val="11"/>
        <color theme="3"/>
        <rFont val="Arial"/>
        <family val="2"/>
      </rPr>
      <t>65.</t>
    </r>
  </si>
  <si>
    <r>
      <t xml:space="preserve"> - Veuillez inscrire à la ligne </t>
    </r>
    <r>
      <rPr>
        <sz val="11"/>
        <color theme="3"/>
        <rFont val="Arial"/>
        <family val="2"/>
      </rPr>
      <t xml:space="preserve">107 </t>
    </r>
    <r>
      <rPr>
        <sz val="11"/>
        <color rgb="FF000000"/>
        <rFont val="Arial"/>
        <family val="2"/>
      </rPr>
      <t xml:space="preserve">de l'onglet « </t>
    </r>
    <r>
      <rPr>
        <sz val="11"/>
        <color theme="3"/>
        <rFont val="Arial"/>
        <family val="2"/>
      </rPr>
      <t>B PROJ Budget</t>
    </r>
    <r>
      <rPr>
        <sz val="11"/>
        <color rgb="FF000000"/>
        <rFont val="Arial"/>
        <family val="2"/>
      </rPr>
      <t xml:space="preserve"> » les coûts pour les services et mesures de soutien requis pour que les artistes et les professionnels des arts aient pu réaliser le projet. </t>
    </r>
  </si>
  <si>
    <r>
      <t xml:space="preserve"> - Veuillez inscrire à la ligne</t>
    </r>
    <r>
      <rPr>
        <sz val="11"/>
        <color theme="3"/>
        <rFont val="Arial"/>
        <family val="2"/>
      </rPr>
      <t xml:space="preserve"> 155 </t>
    </r>
    <r>
      <rPr>
        <sz val="11"/>
        <color rgb="FF000000"/>
        <rFont val="Arial"/>
        <family val="2"/>
      </rPr>
      <t>le montant accordé du Soutien à l’accès des services.</t>
    </r>
  </si>
  <si>
    <r>
      <t xml:space="preserve"> - Si vos activités comprennent des événements publics, veuillez inscrire à l'onglet « </t>
    </r>
    <r>
      <rPr>
        <sz val="11"/>
        <color theme="3"/>
        <rFont val="Arial"/>
        <family val="2"/>
      </rPr>
      <t>B Budget</t>
    </r>
    <r>
      <rPr>
        <sz val="11"/>
        <color theme="1"/>
        <rFont val="Arial"/>
        <family val="2"/>
      </rPr>
      <t xml:space="preserve"> » les coûts liés à rendre le contenu artistique accessible aux membres de l'auditoire qui sont sourds ou handicapés, sous la rubrique « </t>
    </r>
    <r>
      <rPr>
        <sz val="11"/>
        <rFont val="Arial"/>
        <family val="2"/>
      </rPr>
      <t>Production</t>
    </r>
    <r>
      <rPr>
        <sz val="11"/>
        <color theme="1"/>
        <rFont val="Arial"/>
        <family val="2"/>
      </rPr>
      <t xml:space="preserve"> » à partir de la ligne </t>
    </r>
    <r>
      <rPr>
        <sz val="11"/>
        <color theme="3"/>
        <rFont val="Arial"/>
        <family val="2"/>
      </rPr>
      <t>80</t>
    </r>
    <r>
      <rPr>
        <sz val="11"/>
        <color theme="1"/>
        <rFont val="Arial"/>
        <family val="2"/>
      </rPr>
      <t>.</t>
    </r>
  </si>
  <si>
    <r>
      <t xml:space="preserve"> - Veuillez inscrire à la ligne </t>
    </r>
    <r>
      <rPr>
        <sz val="11"/>
        <color theme="3"/>
        <rFont val="Arial"/>
        <family val="2"/>
      </rPr>
      <t xml:space="preserve">122 </t>
    </r>
    <r>
      <rPr>
        <sz val="11"/>
        <color rgb="FF000000"/>
        <rFont val="Arial"/>
        <family val="2"/>
      </rPr>
      <t xml:space="preserve">de l'onglet « </t>
    </r>
    <r>
      <rPr>
        <sz val="11"/>
        <color theme="3"/>
        <rFont val="Arial"/>
        <family val="2"/>
      </rPr>
      <t>G/H/I COMP Mise à jour</t>
    </r>
    <r>
      <rPr>
        <sz val="11"/>
        <color rgb="FF000000"/>
        <rFont val="Arial"/>
        <family val="2"/>
      </rPr>
      <t xml:space="preserve"> » les coûts pour les services et mesures de soutien requis pour que les artistes et les professionnels des arts aient pu réaliser les activités.</t>
    </r>
  </si>
  <si>
    <r>
      <t xml:space="preserve"> - Veuillez inscrire à la ligne</t>
    </r>
    <r>
      <rPr>
        <sz val="11"/>
        <color theme="3"/>
        <rFont val="Arial"/>
        <family val="2"/>
      </rPr>
      <t xml:space="preserve"> 201 </t>
    </r>
    <r>
      <rPr>
        <sz val="11"/>
        <color rgb="FF000000"/>
        <rFont val="Arial"/>
        <family val="2"/>
      </rPr>
      <t>le montant accordé du Soutien à l’accès des services.</t>
    </r>
  </si>
  <si>
    <t xml:space="preserve"> - Utilisez la colonne "Notes au budget" pour expliquer vos calculs.</t>
  </si>
  <si>
    <t xml:space="preserve"> NOTE: Votre budget doit être équilibré.  Le total des revenus du projet ne doit pas dépasser le total des coûts du projet.</t>
  </si>
  <si>
    <t>Si les dépenses dépassent vos revenus, indiquez la différence dans "Contribution du candidat" ou fournissez des notes explicatives.</t>
  </si>
  <si>
    <t xml:space="preserve">Nom du Candidat : </t>
  </si>
  <si>
    <r>
      <t xml:space="preserve">Notes au budget
</t>
    </r>
    <r>
      <rPr>
        <sz val="11"/>
        <rFont val="Arial"/>
        <family val="2"/>
      </rPr>
      <t>Expliquez brièvement vos calculs</t>
    </r>
  </si>
  <si>
    <t>Les cachets et salaires : directeur artistique, acteur, chef d’orchestre, chorégraphe, collaborateur, commissaire, compositeur, danseur, écrivain, éditeur, illustrateur, librettiste, mentor, musicien, etc.</t>
  </si>
  <si>
    <r>
      <rPr>
        <b/>
        <sz val="11"/>
        <rFont val="Arial"/>
        <family val="2"/>
      </rPr>
      <t>Frais du candidat ou de subsistance (choisir un).</t>
    </r>
    <r>
      <rPr>
        <sz val="11"/>
        <rFont val="Arial"/>
        <family val="2"/>
      </rPr>
      <t xml:space="preserve"> Pour des projets de 5 jours et plus, vous pouvez demander des fonds pour les frais de subsistance ou un cachet d’artiste pour vous-même jusqu’à 500 $ par personne, par semaine. Veuillez ajouter des détails dans les notes au budget.</t>
    </r>
  </si>
  <si>
    <t>Ci-dessous, indiquez les cachets artistiques, Par ex., acteur, chef d’orchestre, chorégraphe, collaborateur, commissaire, compositeur, danseur, écrivain, éditeur, illustrateur, librettiste, mentor, musicien,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</si>
</sst>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quot;$&quot;#,##0;[Red]&quot;$&quot;#,##0"/>
    <numFmt numFmtId="167" formatCode="_(&quot;$&quot;* #,##0_);_(&quot;$&quot;* \(#,##0\);_(&quot;$&quot;* &quot;-&quot;??_);_(@_)"/>
    <numFmt numFmtId="168" formatCode="#,##0;[Red]#,##0"/>
    <numFmt numFmtId="169" formatCode="_-* #,##0_-;\-* #,##0_-;_-* &quot;-&quot;??_-;_-@_-"/>
    <numFmt numFmtId="170" formatCode="&quot;$&quot;#,##0"/>
    <numFmt numFmtId="171" formatCode="#,##0\ [$$-C0C]"/>
    <numFmt numFmtId="172" formatCode="[$-40C]d\-mmm\-yyyy;@"/>
    <numFmt numFmtId="173" formatCode="#\ ###\ ##0\ [$$-C0C]"/>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sz val="10"/>
      <name val="Arial"/>
      <family val="2"/>
    </font>
    <font>
      <sz val="9"/>
      <name val="Arial"/>
      <family val="2"/>
    </font>
    <font>
      <sz val="11"/>
      <color rgb="FFFF0000"/>
      <name val="Calibri"/>
      <family val="2"/>
      <scheme val="minor"/>
    </font>
    <font>
      <sz val="11"/>
      <color theme="1"/>
      <name val="Arial"/>
      <family val="2"/>
    </font>
    <font>
      <sz val="11"/>
      <name val="Arial"/>
      <family val="2"/>
    </font>
    <font>
      <b/>
      <sz val="11"/>
      <name val="Arial"/>
      <family val="2"/>
    </font>
    <font>
      <b/>
      <sz val="14"/>
      <color theme="0"/>
      <name val="Arial"/>
      <family val="2"/>
    </font>
    <font>
      <sz val="11"/>
      <color rgb="FFFF0000"/>
      <name val="Arial"/>
      <family val="2"/>
    </font>
    <font>
      <b/>
      <sz val="11"/>
      <color theme="0"/>
      <name val="Arial"/>
      <family val="2"/>
    </font>
    <font>
      <b/>
      <u/>
      <sz val="11"/>
      <name val="Arial"/>
      <family val="2"/>
    </font>
    <font>
      <sz val="11"/>
      <color theme="0"/>
      <name val="Arial"/>
      <family val="2"/>
    </font>
    <font>
      <b/>
      <sz val="11"/>
      <color theme="1"/>
      <name val="Arial"/>
      <family val="2"/>
    </font>
    <font>
      <sz val="12"/>
      <color theme="1"/>
      <name val="Garamond"/>
      <family val="1"/>
    </font>
    <font>
      <sz val="11"/>
      <color theme="7"/>
      <name val="Arial"/>
      <family val="2"/>
    </font>
    <font>
      <i/>
      <sz val="11"/>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9.9"/>
      <name val="Arial"/>
      <family val="2"/>
    </font>
    <font>
      <b/>
      <sz val="12"/>
      <color theme="0"/>
      <name val="Arial"/>
      <family val="2"/>
    </font>
    <font>
      <b/>
      <sz val="12"/>
      <name val="Arial"/>
      <family val="2"/>
    </font>
    <font>
      <sz val="8"/>
      <color theme="1"/>
      <name val="Arial"/>
      <family val="2"/>
    </font>
    <font>
      <sz val="11"/>
      <color theme="3"/>
      <name val="Arial"/>
      <family val="2"/>
    </font>
    <font>
      <sz val="11"/>
      <color rgb="FFC00000"/>
      <name val="Arial"/>
      <family val="2"/>
    </font>
    <font>
      <sz val="11"/>
      <color rgb="FF000000"/>
      <name val="Arial"/>
      <family val="2"/>
    </font>
    <font>
      <b/>
      <sz val="10"/>
      <name val="Arial"/>
      <family val="2"/>
    </font>
  </fonts>
  <fills count="40">
    <fill>
      <patternFill patternType="none"/>
    </fill>
    <fill>
      <patternFill patternType="gray125"/>
    </fill>
    <fill>
      <patternFill patternType="solid">
        <fgColor rgb="FF009ADD"/>
        <bgColor indexed="64"/>
      </patternFill>
    </fill>
    <fill>
      <patternFill patternType="solid">
        <fgColor rgb="FFFAFAFA"/>
        <bgColor indexed="64"/>
      </patternFill>
    </fill>
    <fill>
      <patternFill patternType="solid">
        <fgColor rgb="FFDBDFE8"/>
        <bgColor indexed="64"/>
      </patternFill>
    </fill>
    <fill>
      <patternFill patternType="solid">
        <fgColor rgb="FF82D4FF"/>
        <bgColor indexed="64"/>
      </patternFill>
    </fill>
    <fill>
      <patternFill patternType="solid">
        <fgColor rgb="FF374D6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s>
  <borders count="33">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4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3" fillId="0" borderId="0"/>
    <xf numFmtId="0" fontId="4" fillId="0" borderId="0"/>
    <xf numFmtId="44" fontId="4" fillId="0" borderId="0" applyFont="0" applyFill="0" applyBorder="0" applyAlignment="0" applyProtection="0"/>
    <xf numFmtId="165" fontId="1" fillId="0" borderId="0" applyFont="0" applyFill="0" applyBorder="0" applyAlignment="0" applyProtection="0"/>
    <xf numFmtId="0" fontId="19" fillId="0" borderId="0" applyNumberFormat="0" applyFill="0" applyBorder="0" applyAlignment="0" applyProtection="0"/>
    <xf numFmtId="0" fontId="20" fillId="0" borderId="24" applyNumberFormat="0" applyFill="0" applyAlignment="0" applyProtection="0"/>
    <xf numFmtId="0" fontId="21" fillId="0" borderId="25" applyNumberFormat="0" applyFill="0" applyAlignment="0" applyProtection="0"/>
    <xf numFmtId="0" fontId="22" fillId="0" borderId="26" applyNumberFormat="0" applyFill="0" applyAlignment="0" applyProtection="0"/>
    <xf numFmtId="0" fontId="22" fillId="0" borderId="0" applyNumberFormat="0" applyFill="0" applyBorder="0" applyAlignment="0" applyProtection="0"/>
    <xf numFmtId="0" fontId="23" fillId="8" borderId="0" applyNumberFormat="0" applyBorder="0" applyAlignment="0" applyProtection="0"/>
    <xf numFmtId="0" fontId="24" fillId="9" borderId="0" applyNumberFormat="0" applyBorder="0" applyAlignment="0" applyProtection="0"/>
    <xf numFmtId="0" fontId="25" fillId="10" borderId="0" applyNumberFormat="0" applyBorder="0" applyAlignment="0" applyProtection="0"/>
    <xf numFmtId="0" fontId="26" fillId="11" borderId="27" applyNumberFormat="0" applyAlignment="0" applyProtection="0"/>
    <xf numFmtId="0" fontId="27" fillId="12" borderId="28" applyNumberFormat="0" applyAlignment="0" applyProtection="0"/>
    <xf numFmtId="0" fontId="28" fillId="12" borderId="27" applyNumberFormat="0" applyAlignment="0" applyProtection="0"/>
    <xf numFmtId="0" fontId="29" fillId="0" borderId="29" applyNumberFormat="0" applyFill="0" applyAlignment="0" applyProtection="0"/>
    <xf numFmtId="0" fontId="30" fillId="13" borderId="30" applyNumberFormat="0" applyAlignment="0" applyProtection="0"/>
    <xf numFmtId="0" fontId="6" fillId="0" borderId="0" applyNumberFormat="0" applyFill="0" applyBorder="0" applyAlignment="0" applyProtection="0"/>
    <xf numFmtId="0" fontId="1" fillId="14" borderId="31" applyNumberFormat="0" applyFont="0" applyAlignment="0" applyProtection="0"/>
    <xf numFmtId="0" fontId="31" fillId="0" borderId="0" applyNumberFormat="0" applyFill="0" applyBorder="0" applyAlignment="0" applyProtection="0"/>
    <xf numFmtId="0" fontId="2" fillId="0" borderId="32" applyNumberFormat="0" applyFill="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2" fillId="38" borderId="0" applyNumberFormat="0" applyBorder="0" applyAlignment="0" applyProtection="0"/>
    <xf numFmtId="44" fontId="4" fillId="0" borderId="0" applyFont="0" applyFill="0" applyBorder="0" applyAlignment="0" applyProtection="0"/>
    <xf numFmtId="0" fontId="5" fillId="0" borderId="1" applyNumberFormat="0">
      <alignment vertical="center" wrapText="1"/>
    </xf>
    <xf numFmtId="9" fontId="4" fillId="0" borderId="0" applyFont="0" applyFill="0" applyBorder="0" applyAlignment="0" applyProtection="0"/>
    <xf numFmtId="0" fontId="4" fillId="0" borderId="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415">
    <xf numFmtId="0" fontId="0" fillId="0" borderId="0" xfId="0"/>
    <xf numFmtId="166" fontId="8" fillId="0" borderId="0" xfId="0" applyNumberFormat="1" applyFont="1" applyBorder="1" applyAlignment="1" applyProtection="1">
      <alignment vertical="center" wrapText="1"/>
      <protection hidden="1"/>
    </xf>
    <xf numFmtId="166" fontId="9" fillId="0" borderId="0" xfId="0" applyNumberFormat="1" applyFont="1" applyBorder="1" applyAlignment="1" applyProtection="1">
      <alignment horizontal="center" vertical="center" wrapText="1"/>
      <protection hidden="1"/>
    </xf>
    <xf numFmtId="166" fontId="9" fillId="0" borderId="0" xfId="0" applyNumberFormat="1" applyFont="1" applyBorder="1" applyAlignment="1" applyProtection="1">
      <alignment horizontal="center" vertical="top" wrapText="1"/>
      <protection hidden="1"/>
    </xf>
    <xf numFmtId="166" fontId="9" fillId="0" borderId="0" xfId="0" applyNumberFormat="1" applyFont="1" applyFill="1" applyBorder="1" applyAlignment="1" applyProtection="1">
      <alignment horizontal="center" vertical="center" wrapText="1"/>
      <protection hidden="1"/>
    </xf>
    <xf numFmtId="166" fontId="8" fillId="0" borderId="0" xfId="0" applyNumberFormat="1" applyFont="1" applyFill="1" applyAlignment="1" applyProtection="1">
      <alignment vertical="center" wrapText="1"/>
      <protection hidden="1"/>
    </xf>
    <xf numFmtId="166" fontId="8" fillId="0" borderId="0" xfId="0" applyNumberFormat="1" applyFont="1" applyBorder="1" applyAlignment="1" applyProtection="1">
      <alignment horizontal="center" vertical="center" wrapText="1"/>
      <protection hidden="1"/>
    </xf>
    <xf numFmtId="166" fontId="8" fillId="0" borderId="0" xfId="0" applyNumberFormat="1" applyFont="1" applyBorder="1" applyAlignment="1" applyProtection="1">
      <alignment horizontal="left" vertical="top" wrapText="1"/>
      <protection hidden="1"/>
    </xf>
    <xf numFmtId="166" fontId="8" fillId="0" borderId="0" xfId="0" applyNumberFormat="1" applyFont="1" applyBorder="1" applyAlignment="1" applyProtection="1">
      <alignment horizontal="left" vertical="center" wrapText="1"/>
      <protection hidden="1"/>
    </xf>
    <xf numFmtId="166" fontId="9" fillId="0" borderId="0" xfId="0" applyNumberFormat="1" applyFont="1" applyFill="1" applyBorder="1" applyAlignment="1" applyProtection="1">
      <alignment vertical="center" wrapText="1"/>
      <protection hidden="1"/>
    </xf>
    <xf numFmtId="166" fontId="9" fillId="0" borderId="0" xfId="0" applyNumberFormat="1" applyFont="1" applyAlignment="1" applyProtection="1">
      <alignment vertical="center" wrapText="1"/>
      <protection hidden="1"/>
    </xf>
    <xf numFmtId="166" fontId="8" fillId="0" borderId="0" xfId="0" applyNumberFormat="1" applyFont="1" applyAlignment="1" applyProtection="1">
      <alignment vertical="center" wrapText="1"/>
      <protection hidden="1"/>
    </xf>
    <xf numFmtId="166" fontId="9" fillId="0" borderId="0" xfId="0" applyNumberFormat="1" applyFont="1" applyFill="1" applyBorder="1" applyAlignment="1" applyProtection="1">
      <alignment vertical="top" wrapText="1"/>
      <protection hidden="1"/>
    </xf>
    <xf numFmtId="3" fontId="9" fillId="0" borderId="0" xfId="0" applyNumberFormat="1" applyFont="1" applyFill="1" applyBorder="1" applyAlignment="1" applyProtection="1">
      <alignment vertical="center" wrapText="1"/>
      <protection hidden="1"/>
    </xf>
    <xf numFmtId="166" fontId="8" fillId="0" borderId="1" xfId="0" applyNumberFormat="1" applyFont="1" applyBorder="1" applyAlignment="1" applyProtection="1">
      <alignment vertical="center" wrapText="1"/>
      <protection locked="0"/>
    </xf>
    <xf numFmtId="166" fontId="8" fillId="0" borderId="0" xfId="0" applyNumberFormat="1" applyFont="1" applyFill="1" applyBorder="1" applyAlignment="1" applyProtection="1">
      <alignment vertical="center" wrapText="1"/>
      <protection hidden="1"/>
    </xf>
    <xf numFmtId="166" fontId="9" fillId="0" borderId="6" xfId="0" applyNumberFormat="1" applyFont="1" applyBorder="1" applyAlignment="1" applyProtection="1">
      <alignment horizontal="center" vertical="center" wrapText="1"/>
      <protection hidden="1"/>
    </xf>
    <xf numFmtId="166" fontId="9" fillId="3" borderId="3" xfId="0" applyNumberFormat="1" applyFont="1" applyFill="1" applyBorder="1" applyAlignment="1" applyProtection="1">
      <alignment horizontal="center" vertical="center" wrapText="1"/>
      <protection hidden="1"/>
    </xf>
    <xf numFmtId="0" fontId="7" fillId="0" borderId="0" xfId="0" applyFont="1" applyProtection="1">
      <protection hidden="1"/>
    </xf>
    <xf numFmtId="0" fontId="8" fillId="0" borderId="0" xfId="5" applyFont="1" applyFill="1" applyAlignment="1" applyProtection="1">
      <alignment wrapText="1"/>
      <protection hidden="1"/>
    </xf>
    <xf numFmtId="0" fontId="8" fillId="0" borderId="0" xfId="5" applyFont="1" applyBorder="1" applyAlignment="1" applyProtection="1">
      <alignment horizontal="left" vertical="center" wrapText="1"/>
      <protection hidden="1"/>
    </xf>
    <xf numFmtId="0" fontId="8" fillId="0" borderId="0" xfId="5" applyFont="1" applyBorder="1" applyAlignment="1" applyProtection="1">
      <alignment horizontal="center" vertical="center" wrapText="1"/>
      <protection hidden="1"/>
    </xf>
    <xf numFmtId="0" fontId="8" fillId="0" borderId="0" xfId="5" applyFont="1" applyBorder="1" applyAlignment="1" applyProtection="1">
      <alignment vertical="center" wrapText="1"/>
      <protection hidden="1"/>
    </xf>
    <xf numFmtId="0" fontId="8" fillId="0" borderId="0" xfId="5" applyFont="1" applyBorder="1" applyAlignment="1" applyProtection="1">
      <alignment wrapText="1"/>
      <protection hidden="1"/>
    </xf>
    <xf numFmtId="0" fontId="8" fillId="0" borderId="10" xfId="5" applyFont="1" applyBorder="1" applyAlignment="1" applyProtection="1">
      <alignment wrapText="1"/>
      <protection hidden="1"/>
    </xf>
    <xf numFmtId="0" fontId="16" fillId="0" borderId="0" xfId="0" applyFont="1" applyAlignment="1" applyProtection="1">
      <alignment wrapText="1"/>
      <protection hidden="1"/>
    </xf>
    <xf numFmtId="0" fontId="8" fillId="0" borderId="8" xfId="5" applyFont="1" applyBorder="1" applyAlignment="1" applyProtection="1">
      <alignment wrapText="1"/>
      <protection hidden="1"/>
    </xf>
    <xf numFmtId="0" fontId="8" fillId="0" borderId="0" xfId="5" applyFont="1" applyBorder="1" applyAlignment="1" applyProtection="1">
      <alignment horizontal="center" wrapText="1"/>
      <protection hidden="1"/>
    </xf>
    <xf numFmtId="0" fontId="8" fillId="0" borderId="0" xfId="5" applyFont="1" applyFill="1" applyBorder="1" applyAlignment="1" applyProtection="1">
      <alignment wrapText="1"/>
      <protection hidden="1"/>
    </xf>
    <xf numFmtId="0" fontId="9" fillId="0" borderId="0" xfId="0" applyFont="1" applyFill="1" applyBorder="1" applyAlignment="1" applyProtection="1">
      <alignment horizontal="center" wrapText="1"/>
      <protection hidden="1"/>
    </xf>
    <xf numFmtId="0" fontId="9" fillId="0" borderId="0" xfId="0" applyFont="1" applyBorder="1" applyAlignment="1" applyProtection="1">
      <alignment horizontal="center" wrapText="1"/>
      <protection hidden="1"/>
    </xf>
    <xf numFmtId="0" fontId="8" fillId="0" borderId="0" xfId="5" applyFont="1" applyAlignment="1" applyProtection="1">
      <alignment wrapText="1"/>
      <protection hidden="1"/>
    </xf>
    <xf numFmtId="170" fontId="9" fillId="3" borderId="12" xfId="0" applyNumberFormat="1" applyFont="1" applyFill="1" applyBorder="1" applyAlignment="1" applyProtection="1">
      <alignment horizontal="center" vertical="center" wrapText="1"/>
      <protection hidden="1"/>
    </xf>
    <xf numFmtId="166" fontId="9" fillId="3" borderId="1" xfId="0" applyNumberFormat="1" applyFont="1" applyFill="1" applyBorder="1" applyAlignment="1" applyProtection="1">
      <alignment horizontal="center" vertical="center" wrapText="1"/>
      <protection hidden="1"/>
    </xf>
    <xf numFmtId="0" fontId="7" fillId="0" borderId="0" xfId="0" applyFont="1" applyProtection="1"/>
    <xf numFmtId="0" fontId="11" fillId="0" borderId="0" xfId="0" applyFont="1" applyProtection="1"/>
    <xf numFmtId="166" fontId="9" fillId="0" borderId="1" xfId="0" applyNumberFormat="1" applyFont="1" applyFill="1" applyBorder="1" applyAlignment="1" applyProtection="1">
      <alignment horizontal="center" vertical="center" wrapText="1"/>
      <protection hidden="1"/>
    </xf>
    <xf numFmtId="0" fontId="8" fillId="0" borderId="0" xfId="0" applyFont="1" applyFill="1" applyProtection="1"/>
    <xf numFmtId="0" fontId="7" fillId="0" borderId="0" xfId="0" applyFont="1"/>
    <xf numFmtId="0" fontId="7" fillId="0" borderId="15" xfId="0" applyFont="1" applyBorder="1"/>
    <xf numFmtId="0" fontId="7" fillId="0" borderId="16" xfId="0" applyFont="1" applyBorder="1"/>
    <xf numFmtId="0" fontId="7" fillId="0" borderId="17" xfId="0" applyFont="1" applyBorder="1"/>
    <xf numFmtId="0" fontId="7" fillId="0" borderId="18" xfId="0" applyFont="1" applyBorder="1"/>
    <xf numFmtId="0" fontId="7" fillId="0" borderId="0" xfId="0" applyFont="1" applyBorder="1"/>
    <xf numFmtId="0" fontId="7" fillId="0" borderId="19" xfId="0" applyFont="1" applyBorder="1"/>
    <xf numFmtId="0" fontId="7" fillId="0" borderId="0" xfId="0" applyFont="1" applyFill="1" applyBorder="1"/>
    <xf numFmtId="0" fontId="7" fillId="0" borderId="20" xfId="0" applyFont="1" applyBorder="1"/>
    <xf numFmtId="0" fontId="7" fillId="0" borderId="21" xfId="0" applyFont="1" applyBorder="1"/>
    <xf numFmtId="0" fontId="7" fillId="0" borderId="22" xfId="0" applyFont="1" applyBorder="1"/>
    <xf numFmtId="0" fontId="8" fillId="0" borderId="0" xfId="0" applyFont="1"/>
    <xf numFmtId="0" fontId="8" fillId="0" borderId="0" xfId="0" applyFont="1" applyFill="1"/>
    <xf numFmtId="0" fontId="8" fillId="0" borderId="0" xfId="0" applyFont="1" applyFill="1" applyAlignment="1" applyProtection="1">
      <alignment wrapText="1"/>
    </xf>
    <xf numFmtId="0" fontId="7" fillId="0" borderId="0" xfId="0" applyFont="1" applyFill="1"/>
    <xf numFmtId="0" fontId="7" fillId="0" borderId="0" xfId="0" applyFont="1" applyAlignment="1">
      <alignment wrapText="1"/>
    </xf>
    <xf numFmtId="0" fontId="7" fillId="0" borderId="0" xfId="0" applyFont="1" applyAlignment="1" applyProtection="1">
      <alignment wrapText="1"/>
      <protection hidden="1"/>
    </xf>
    <xf numFmtId="0" fontId="11" fillId="0" borderId="0" xfId="0" applyFont="1"/>
    <xf numFmtId="0" fontId="7" fillId="0" borderId="0" xfId="0" applyFont="1" applyFill="1" applyAlignment="1">
      <alignment wrapText="1"/>
    </xf>
    <xf numFmtId="0" fontId="7" fillId="0" borderId="0" xfId="0" applyFont="1" applyFill="1" applyAlignment="1">
      <alignment horizontal="left" wrapText="1"/>
    </xf>
    <xf numFmtId="166" fontId="9" fillId="3" borderId="6" xfId="0" applyNumberFormat="1" applyFont="1" applyFill="1" applyBorder="1" applyAlignment="1" applyProtection="1">
      <alignment horizontal="center" vertical="center" wrapText="1"/>
      <protection hidden="1"/>
    </xf>
    <xf numFmtId="166" fontId="9" fillId="0" borderId="1" xfId="0" applyNumberFormat="1" applyFont="1" applyBorder="1" applyAlignment="1" applyProtection="1">
      <alignment horizontal="center" vertical="center" wrapText="1"/>
      <protection hidden="1"/>
    </xf>
    <xf numFmtId="166" fontId="9" fillId="0" borderId="3" xfId="0" applyNumberFormat="1" applyFont="1" applyBorder="1" applyAlignment="1" applyProtection="1">
      <alignment horizontal="center" vertical="center" wrapText="1"/>
      <protection hidden="1"/>
    </xf>
    <xf numFmtId="166" fontId="8" fillId="0" borderId="0" xfId="0" applyNumberFormat="1" applyFont="1" applyAlignment="1" applyProtection="1">
      <alignment vertical="top" wrapText="1"/>
      <protection hidden="1"/>
    </xf>
    <xf numFmtId="166" fontId="11" fillId="0" borderId="0" xfId="0" applyNumberFormat="1" applyFont="1" applyAlignment="1" applyProtection="1">
      <alignment vertical="top" wrapText="1"/>
      <protection hidden="1"/>
    </xf>
    <xf numFmtId="173" fontId="7" fillId="7" borderId="1" xfId="1" applyNumberFormat="1" applyFont="1" applyFill="1" applyBorder="1" applyAlignment="1" applyProtection="1">
      <alignment wrapText="1"/>
      <protection locked="0"/>
    </xf>
    <xf numFmtId="168" fontId="8" fillId="0" borderId="0" xfId="0" applyNumberFormat="1" applyFont="1" applyAlignment="1" applyProtection="1">
      <alignment vertical="center" wrapText="1"/>
      <protection hidden="1"/>
    </xf>
    <xf numFmtId="168" fontId="8" fillId="0" borderId="7" xfId="0" applyNumberFormat="1" applyFont="1" applyBorder="1" applyAlignment="1" applyProtection="1">
      <alignment vertical="center" wrapText="1"/>
      <protection hidden="1"/>
    </xf>
    <xf numFmtId="168" fontId="8" fillId="0" borderId="0" xfId="0" applyNumberFormat="1" applyFont="1" applyBorder="1" applyAlignment="1" applyProtection="1">
      <alignment vertical="center" wrapText="1"/>
      <protection hidden="1"/>
    </xf>
    <xf numFmtId="166" fontId="8" fillId="0" borderId="0" xfId="0" applyNumberFormat="1" applyFont="1" applyBorder="1" applyAlignment="1" applyProtection="1">
      <alignment vertical="top" wrapText="1"/>
      <protection hidden="1"/>
    </xf>
    <xf numFmtId="168" fontId="8" fillId="0" borderId="7" xfId="0" applyNumberFormat="1" applyFont="1" applyFill="1" applyBorder="1" applyAlignment="1" applyProtection="1">
      <alignment vertical="center" wrapText="1"/>
      <protection hidden="1"/>
    </xf>
    <xf numFmtId="168" fontId="8" fillId="0" borderId="0" xfId="0" applyNumberFormat="1" applyFont="1" applyFill="1" applyBorder="1" applyAlignment="1" applyProtection="1">
      <alignment vertical="center" wrapText="1"/>
      <protection hidden="1"/>
    </xf>
    <xf numFmtId="167" fontId="8" fillId="0" borderId="5" xfId="0" applyNumberFormat="1" applyFont="1" applyBorder="1" applyAlignment="1" applyProtection="1">
      <alignment vertical="center" wrapText="1"/>
      <protection hidden="1"/>
    </xf>
    <xf numFmtId="168" fontId="8" fillId="0" borderId="5" xfId="0" applyNumberFormat="1" applyFont="1" applyBorder="1" applyAlignment="1" applyProtection="1">
      <alignment vertical="center" wrapText="1"/>
      <protection hidden="1"/>
    </xf>
    <xf numFmtId="166" fontId="8" fillId="0" borderId="5" xfId="0" applyNumberFormat="1" applyFont="1" applyBorder="1" applyAlignment="1" applyProtection="1">
      <alignment vertical="center" wrapText="1"/>
      <protection hidden="1"/>
    </xf>
    <xf numFmtId="166" fontId="11" fillId="0" borderId="0" xfId="0" applyNumberFormat="1" applyFont="1" applyAlignment="1" applyProtection="1">
      <alignment vertical="center" wrapText="1"/>
      <protection hidden="1"/>
    </xf>
    <xf numFmtId="167" fontId="8" fillId="0" borderId="0" xfId="0" applyNumberFormat="1" applyFont="1" applyAlignment="1" applyProtection="1">
      <alignment vertical="center" wrapText="1"/>
      <protection hidden="1"/>
    </xf>
    <xf numFmtId="168" fontId="9" fillId="0" borderId="0" xfId="0" applyNumberFormat="1" applyFont="1" applyFill="1" applyBorder="1" applyAlignment="1" applyProtection="1">
      <alignment horizontal="center" vertical="center" wrapText="1"/>
      <protection hidden="1"/>
    </xf>
    <xf numFmtId="168" fontId="9" fillId="0" borderId="0" xfId="0" applyNumberFormat="1" applyFont="1" applyBorder="1" applyAlignment="1" applyProtection="1">
      <alignment horizontal="center" vertical="center" wrapText="1"/>
      <protection hidden="1"/>
    </xf>
    <xf numFmtId="166" fontId="9" fillId="0" borderId="0" xfId="0" applyNumberFormat="1" applyFont="1" applyAlignment="1" applyProtection="1">
      <alignment vertical="top" wrapText="1"/>
      <protection hidden="1"/>
    </xf>
    <xf numFmtId="168" fontId="9" fillId="0" borderId="0" xfId="0" applyNumberFormat="1" applyFont="1" applyFill="1" applyBorder="1" applyAlignment="1" applyProtection="1">
      <alignment vertical="center" wrapText="1"/>
      <protection hidden="1"/>
    </xf>
    <xf numFmtId="168" fontId="8" fillId="0" borderId="0" xfId="0" applyNumberFormat="1" applyFont="1" applyFill="1" applyAlignment="1" applyProtection="1">
      <alignment vertical="center" wrapText="1"/>
      <protection hidden="1"/>
    </xf>
    <xf numFmtId="168" fontId="9" fillId="0" borderId="0" xfId="0" applyNumberFormat="1" applyFont="1" applyFill="1" applyAlignment="1" applyProtection="1">
      <alignment vertical="center" wrapText="1"/>
      <protection hidden="1"/>
    </xf>
    <xf numFmtId="168" fontId="11" fillId="0" borderId="0" xfId="0" applyNumberFormat="1" applyFont="1" applyFill="1" applyAlignment="1" applyProtection="1">
      <alignment vertical="center" wrapText="1"/>
      <protection hidden="1"/>
    </xf>
    <xf numFmtId="167" fontId="9" fillId="0" borderId="10" xfId="1" applyNumberFormat="1" applyFont="1" applyFill="1" applyBorder="1" applyAlignment="1" applyProtection="1">
      <alignment vertical="center" wrapText="1"/>
      <protection hidden="1"/>
    </xf>
    <xf numFmtId="167" fontId="8" fillId="0" borderId="10" xfId="1" applyNumberFormat="1" applyFont="1" applyFill="1" applyBorder="1" applyAlignment="1" applyProtection="1">
      <alignment vertical="center" wrapText="1"/>
      <protection hidden="1"/>
    </xf>
    <xf numFmtId="166" fontId="11" fillId="0" borderId="0" xfId="0" applyNumberFormat="1" applyFont="1" applyFill="1" applyBorder="1" applyAlignment="1" applyProtection="1">
      <alignment vertical="center" wrapText="1"/>
      <protection hidden="1"/>
    </xf>
    <xf numFmtId="166" fontId="11" fillId="0" borderId="0" xfId="0" applyNumberFormat="1" applyFont="1" applyBorder="1" applyAlignment="1" applyProtection="1">
      <alignment vertical="center" wrapText="1"/>
      <protection hidden="1"/>
    </xf>
    <xf numFmtId="170" fontId="9" fillId="0" borderId="1" xfId="0" applyNumberFormat="1" applyFont="1" applyBorder="1" applyAlignment="1" applyProtection="1">
      <alignment horizontal="center" vertical="center" wrapText="1"/>
      <protection hidden="1"/>
    </xf>
    <xf numFmtId="170" fontId="9" fillId="3" borderId="1" xfId="0" applyNumberFormat="1" applyFont="1" applyFill="1" applyBorder="1" applyAlignment="1" applyProtection="1">
      <alignment horizontal="center" vertical="center" wrapText="1"/>
      <protection hidden="1"/>
    </xf>
    <xf numFmtId="3" fontId="8" fillId="0" borderId="0" xfId="0" applyNumberFormat="1" applyFont="1" applyFill="1" applyAlignment="1" applyProtection="1">
      <alignment vertical="center" wrapText="1"/>
      <protection hidden="1"/>
    </xf>
    <xf numFmtId="3" fontId="8" fillId="0" borderId="0" xfId="0" applyNumberFormat="1" applyFont="1" applyFill="1" applyBorder="1" applyAlignment="1" applyProtection="1">
      <alignment vertical="center" wrapText="1"/>
      <protection hidden="1"/>
    </xf>
    <xf numFmtId="3" fontId="9" fillId="0" borderId="0" xfId="0" applyNumberFormat="1" applyFont="1" applyFill="1" applyAlignment="1" applyProtection="1">
      <alignment vertical="center" wrapText="1"/>
      <protection hidden="1"/>
    </xf>
    <xf numFmtId="3" fontId="11" fillId="0" borderId="0" xfId="0" applyNumberFormat="1" applyFont="1" applyFill="1" applyAlignment="1" applyProtection="1">
      <alignment vertical="center" wrapText="1"/>
      <protection hidden="1"/>
    </xf>
    <xf numFmtId="3" fontId="13" fillId="0" borderId="0" xfId="0" applyNumberFormat="1" applyFont="1" applyFill="1" applyAlignment="1" applyProtection="1">
      <alignment vertical="center" wrapText="1"/>
      <protection hidden="1"/>
    </xf>
    <xf numFmtId="166" fontId="9" fillId="0" borderId="0" xfId="0" applyNumberFormat="1" applyFont="1" applyBorder="1" applyAlignment="1" applyProtection="1">
      <alignment vertical="center" wrapText="1"/>
      <protection hidden="1"/>
    </xf>
    <xf numFmtId="0" fontId="8" fillId="0" borderId="0" xfId="5" applyFont="1" applyAlignment="1" applyProtection="1">
      <alignment vertical="center" wrapText="1"/>
      <protection hidden="1"/>
    </xf>
    <xf numFmtId="0" fontId="8" fillId="0" borderId="0" xfId="5" applyFont="1" applyFill="1" applyBorder="1" applyAlignment="1" applyProtection="1">
      <alignment vertical="center" wrapText="1"/>
      <protection hidden="1"/>
    </xf>
    <xf numFmtId="0" fontId="8" fillId="0" borderId="5" xfId="5" applyFont="1" applyBorder="1" applyAlignment="1" applyProtection="1">
      <alignment horizontal="center" vertical="center" wrapText="1"/>
      <protection hidden="1"/>
    </xf>
    <xf numFmtId="0" fontId="11" fillId="0" borderId="0" xfId="5" applyFont="1" applyAlignment="1" applyProtection="1">
      <alignment wrapText="1"/>
      <protection hidden="1"/>
    </xf>
    <xf numFmtId="0" fontId="9" fillId="0" borderId="0" xfId="0" applyFont="1" applyFill="1" applyBorder="1" applyAlignment="1" applyProtection="1">
      <alignment wrapText="1"/>
      <protection hidden="1"/>
    </xf>
    <xf numFmtId="0" fontId="8" fillId="0" borderId="0" xfId="0" applyFont="1" applyFill="1" applyBorder="1" applyAlignment="1" applyProtection="1">
      <alignment wrapText="1"/>
      <protection hidden="1"/>
    </xf>
    <xf numFmtId="0" fontId="8" fillId="0" borderId="0" xfId="0" applyFont="1" applyBorder="1" applyAlignment="1" applyProtection="1">
      <alignment wrapText="1"/>
      <protection hidden="1"/>
    </xf>
    <xf numFmtId="0" fontId="7" fillId="0" borderId="0" xfId="0" applyFont="1" applyFill="1" applyAlignment="1" applyProtection="1">
      <alignment wrapText="1"/>
      <protection hidden="1"/>
    </xf>
    <xf numFmtId="0" fontId="8" fillId="0" borderId="0" xfId="0" applyFont="1" applyFill="1" applyAlignment="1" applyProtection="1">
      <alignment wrapText="1"/>
      <protection hidden="1"/>
    </xf>
    <xf numFmtId="0" fontId="11" fillId="0" borderId="0" xfId="0" applyFont="1" applyFill="1" applyAlignment="1" applyProtection="1">
      <alignment wrapText="1"/>
      <protection hidden="1"/>
    </xf>
    <xf numFmtId="0" fontId="11" fillId="0" borderId="0" xfId="0" applyFont="1" applyAlignment="1" applyProtection="1">
      <alignment wrapText="1"/>
      <protection hidden="1"/>
    </xf>
    <xf numFmtId="0" fontId="8" fillId="0" borderId="0" xfId="0" applyFont="1" applyAlignment="1" applyProtection="1">
      <alignment wrapText="1"/>
      <protection hidden="1"/>
    </xf>
    <xf numFmtId="0" fontId="17" fillId="0" borderId="0" xfId="0" applyFont="1" applyAlignment="1" applyProtection="1">
      <alignment wrapText="1"/>
      <protection hidden="1"/>
    </xf>
    <xf numFmtId="0" fontId="18" fillId="0" borderId="0" xfId="0" applyFont="1" applyAlignment="1" applyProtection="1">
      <alignment wrapText="1"/>
      <protection hidden="1"/>
    </xf>
    <xf numFmtId="0" fontId="7" fillId="0" borderId="0" xfId="0" applyFont="1" applyBorder="1" applyAlignment="1" applyProtection="1">
      <alignment wrapText="1"/>
      <protection hidden="1"/>
    </xf>
    <xf numFmtId="0" fontId="11" fillId="0" borderId="0" xfId="0" applyFont="1" applyBorder="1" applyAlignment="1" applyProtection="1">
      <alignment wrapText="1"/>
      <protection hidden="1"/>
    </xf>
    <xf numFmtId="0" fontId="9" fillId="0" borderId="0" xfId="5" applyFont="1" applyAlignment="1" applyProtection="1">
      <protection hidden="1"/>
    </xf>
    <xf numFmtId="0" fontId="8" fillId="0" borderId="0" xfId="0" applyFont="1" applyFill="1" applyProtection="1">
      <protection hidden="1"/>
    </xf>
    <xf numFmtId="0" fontId="8" fillId="0" borderId="0" xfId="0" applyFont="1" applyFill="1" applyAlignment="1">
      <alignment horizontal="left" wrapText="1"/>
    </xf>
    <xf numFmtId="0" fontId="36" fillId="0" borderId="0" xfId="0" applyFont="1" applyProtection="1">
      <protection hidden="1"/>
    </xf>
    <xf numFmtId="0" fontId="7" fillId="0" borderId="0" xfId="0" applyFont="1" applyAlignment="1" applyProtection="1"/>
    <xf numFmtId="166" fontId="38" fillId="0" borderId="10" xfId="0" applyNumberFormat="1" applyFont="1" applyFill="1" applyBorder="1" applyAlignment="1" applyProtection="1">
      <alignment vertical="center" wrapText="1"/>
      <protection hidden="1"/>
    </xf>
    <xf numFmtId="0" fontId="39" fillId="0" borderId="0" xfId="0" applyFont="1" applyAlignment="1">
      <alignment vertical="center"/>
    </xf>
    <xf numFmtId="0" fontId="7" fillId="0" borderId="0" xfId="0" applyFont="1" applyAlignment="1">
      <alignment horizontal="left" wrapText="1"/>
    </xf>
    <xf numFmtId="0" fontId="7" fillId="0" borderId="0" xfId="0" applyFont="1" applyFill="1" applyProtection="1"/>
    <xf numFmtId="0" fontId="7" fillId="0" borderId="0" xfId="0" applyFont="1" applyAlignment="1" applyProtection="1">
      <alignment wrapText="1"/>
    </xf>
    <xf numFmtId="166" fontId="9" fillId="4" borderId="1" xfId="0" applyNumberFormat="1" applyFont="1" applyFill="1" applyBorder="1" applyAlignment="1">
      <alignment vertical="top" wrapText="1"/>
    </xf>
    <xf numFmtId="14" fontId="8" fillId="0" borderId="12" xfId="0" applyNumberFormat="1" applyFont="1" applyBorder="1" applyAlignment="1" applyProtection="1">
      <alignment horizontal="center" vertical="center" wrapText="1"/>
    </xf>
    <xf numFmtId="14" fontId="8" fillId="0" borderId="23" xfId="0" applyNumberFormat="1" applyFont="1" applyBorder="1" applyAlignment="1" applyProtection="1">
      <alignment horizontal="center" vertical="center" wrapText="1"/>
    </xf>
    <xf numFmtId="166" fontId="9" fillId="0" borderId="3" xfId="0" applyNumberFormat="1" applyFont="1" applyBorder="1" applyAlignment="1" applyProtection="1">
      <alignment vertical="center" wrapText="1"/>
      <protection hidden="1"/>
    </xf>
    <xf numFmtId="0" fontId="8" fillId="0" borderId="7" xfId="5" applyFont="1" applyBorder="1" applyAlignment="1" applyProtection="1">
      <alignment vertical="top"/>
      <protection locked="0"/>
    </xf>
    <xf numFmtId="0" fontId="8" fillId="0" borderId="8" xfId="5" applyFont="1" applyBorder="1" applyAlignment="1" applyProtection="1">
      <alignment vertical="top"/>
      <protection locked="0"/>
    </xf>
    <xf numFmtId="0" fontId="8" fillId="0" borderId="9" xfId="5" applyFont="1" applyBorder="1" applyAlignment="1" applyProtection="1">
      <alignment vertical="top"/>
      <protection locked="0"/>
    </xf>
    <xf numFmtId="0" fontId="8" fillId="0" borderId="13" xfId="5" applyFont="1" applyBorder="1" applyAlignment="1" applyProtection="1">
      <alignment vertical="top"/>
      <protection locked="0"/>
    </xf>
    <xf numFmtId="0" fontId="8" fillId="0" borderId="0" xfId="5" applyFont="1" applyBorder="1" applyAlignment="1" applyProtection="1">
      <alignment vertical="top"/>
      <protection locked="0"/>
    </xf>
    <xf numFmtId="0" fontId="8" fillId="0" borderId="2" xfId="5" applyFont="1" applyBorder="1" applyAlignment="1" applyProtection="1">
      <alignment vertical="top"/>
      <protection locked="0"/>
    </xf>
    <xf numFmtId="0" fontId="8" fillId="0" borderId="14" xfId="5" applyFont="1" applyBorder="1" applyAlignment="1" applyProtection="1">
      <alignment vertical="top"/>
      <protection locked="0"/>
    </xf>
    <xf numFmtId="0" fontId="8" fillId="0" borderId="10" xfId="5" applyFont="1" applyBorder="1" applyAlignment="1" applyProtection="1">
      <alignment vertical="top"/>
      <protection locked="0"/>
    </xf>
    <xf numFmtId="0" fontId="8" fillId="0" borderId="11" xfId="5" applyFont="1" applyBorder="1" applyAlignment="1" applyProtection="1">
      <alignment vertical="top"/>
      <protection locked="0"/>
    </xf>
    <xf numFmtId="172" fontId="7" fillId="0" borderId="1" xfId="0" applyNumberFormat="1" applyFont="1" applyFill="1" applyBorder="1" applyAlignment="1" applyProtection="1">
      <alignment horizontal="left" vertical="center" wrapText="1"/>
      <protection locked="0"/>
    </xf>
    <xf numFmtId="172" fontId="7" fillId="0" borderId="23" xfId="0" applyNumberFormat="1" applyFont="1" applyFill="1" applyBorder="1" applyAlignment="1" applyProtection="1">
      <alignment horizontal="left" vertical="center" wrapText="1"/>
      <protection locked="0"/>
    </xf>
    <xf numFmtId="172" fontId="7" fillId="0" borderId="3" xfId="0" applyNumberFormat="1" applyFont="1" applyFill="1" applyBorder="1" applyAlignment="1" applyProtection="1">
      <alignment horizontal="left" vertical="center" wrapText="1"/>
      <protection locked="0"/>
    </xf>
    <xf numFmtId="166" fontId="8" fillId="0" borderId="0" xfId="0" applyNumberFormat="1" applyFont="1" applyFill="1" applyAlignment="1" applyProtection="1">
      <alignment vertical="top"/>
      <protection hidden="1"/>
    </xf>
    <xf numFmtId="166" fontId="11" fillId="0" borderId="0" xfId="0" applyNumberFormat="1" applyFont="1" applyFill="1" applyAlignment="1" applyProtection="1">
      <alignment vertical="center" wrapText="1"/>
      <protection hidden="1"/>
    </xf>
    <xf numFmtId="172" fontId="7" fillId="3" borderId="1" xfId="0" applyNumberFormat="1" applyFont="1" applyFill="1" applyBorder="1" applyAlignment="1" applyProtection="1">
      <alignment horizontal="left" vertical="center" wrapText="1"/>
      <protection locked="0"/>
    </xf>
    <xf numFmtId="166" fontId="9" fillId="0" borderId="3" xfId="0" applyNumberFormat="1" applyFont="1" applyBorder="1" applyAlignment="1" applyProtection="1">
      <alignment horizontal="center" vertical="center" wrapText="1"/>
      <protection hidden="1"/>
    </xf>
    <xf numFmtId="166" fontId="12" fillId="2" borderId="7" xfId="0" applyNumberFormat="1" applyFont="1" applyFill="1" applyBorder="1" applyAlignment="1" applyProtection="1">
      <alignment vertical="center" wrapText="1"/>
      <protection hidden="1"/>
    </xf>
    <xf numFmtId="166" fontId="9" fillId="0" borderId="23" xfId="0" applyNumberFormat="1" applyFont="1" applyBorder="1" applyAlignment="1" applyProtection="1">
      <alignment horizontal="left" vertical="center" wrapText="1"/>
      <protection hidden="1"/>
    </xf>
    <xf numFmtId="166" fontId="9" fillId="0" borderId="3" xfId="0" applyNumberFormat="1" applyFont="1" applyBorder="1" applyAlignment="1" applyProtection="1">
      <alignment horizontal="left" vertical="center" wrapText="1"/>
      <protection hidden="1"/>
    </xf>
    <xf numFmtId="166" fontId="9" fillId="3" borderId="12" xfId="0" applyNumberFormat="1" applyFont="1" applyFill="1" applyBorder="1" applyAlignment="1" applyProtection="1">
      <alignment horizontal="center" vertical="center" wrapText="1"/>
      <protection hidden="1"/>
    </xf>
    <xf numFmtId="166" fontId="9" fillId="3" borderId="23" xfId="0" applyNumberFormat="1" applyFont="1" applyFill="1" applyBorder="1" applyAlignment="1" applyProtection="1">
      <alignment horizontal="center" vertical="center" wrapText="1"/>
      <protection hidden="1"/>
    </xf>
    <xf numFmtId="166" fontId="9" fillId="5" borderId="1" xfId="0" applyNumberFormat="1" applyFont="1" applyFill="1" applyBorder="1" applyAlignment="1" applyProtection="1">
      <alignment horizontal="left" vertical="center" wrapText="1"/>
      <protection hidden="1"/>
    </xf>
    <xf numFmtId="166" fontId="12" fillId="6" borderId="4" xfId="0" applyNumberFormat="1" applyFont="1" applyFill="1" applyBorder="1" applyAlignment="1" applyProtection="1">
      <alignment horizontal="left" vertical="center" wrapText="1"/>
      <protection hidden="1"/>
    </xf>
    <xf numFmtId="166" fontId="12" fillId="2" borderId="1" xfId="0" applyNumberFormat="1" applyFont="1" applyFill="1" applyBorder="1" applyAlignment="1" applyProtection="1">
      <alignment horizontal="center" vertical="center" wrapText="1"/>
      <protection hidden="1"/>
    </xf>
    <xf numFmtId="166" fontId="8" fillId="0" borderId="4" xfId="0" applyNumberFormat="1" applyFont="1" applyFill="1" applyBorder="1" applyAlignment="1" applyProtection="1">
      <alignment horizontal="left" vertical="top" wrapText="1"/>
      <protection locked="0"/>
    </xf>
    <xf numFmtId="166" fontId="8" fillId="4" borderId="4" xfId="0" applyNumberFormat="1" applyFont="1" applyFill="1" applyBorder="1" applyAlignment="1" applyProtection="1">
      <alignment horizontal="left" vertical="center" wrapText="1"/>
      <protection hidden="1"/>
    </xf>
    <xf numFmtId="166" fontId="12" fillId="6" borderId="1" xfId="0" applyNumberFormat="1" applyFont="1" applyFill="1" applyBorder="1" applyAlignment="1" applyProtection="1">
      <alignment horizontal="left" vertical="center" wrapText="1"/>
      <protection hidden="1"/>
    </xf>
    <xf numFmtId="166" fontId="8" fillId="0" borderId="1" xfId="0" applyNumberFormat="1" applyFont="1" applyBorder="1" applyAlignment="1" applyProtection="1">
      <alignment horizontal="left" vertical="center" wrapText="1"/>
      <protection hidden="1"/>
    </xf>
    <xf numFmtId="0" fontId="7" fillId="0" borderId="0" xfId="0" applyFont="1" applyAlignment="1">
      <alignment horizontal="left" wrapText="1"/>
    </xf>
    <xf numFmtId="166" fontId="9" fillId="3" borderId="1" xfId="0" applyNumberFormat="1" applyFont="1" applyFill="1" applyBorder="1" applyAlignment="1" applyProtection="1">
      <alignment horizontal="center" vertical="center" wrapText="1"/>
      <protection hidden="1"/>
    </xf>
    <xf numFmtId="166" fontId="9" fillId="0" borderId="1" xfId="0" applyNumberFormat="1" applyFont="1" applyBorder="1" applyAlignment="1" applyProtection="1">
      <alignment horizontal="center" vertical="center" wrapText="1"/>
      <protection hidden="1"/>
    </xf>
    <xf numFmtId="0" fontId="8" fillId="0" borderId="0" xfId="0" applyFont="1" applyProtection="1">
      <protection hidden="1"/>
    </xf>
    <xf numFmtId="166" fontId="40" fillId="0" borderId="1" xfId="0" applyNumberFormat="1" applyFont="1" applyFill="1" applyBorder="1" applyAlignment="1" applyProtection="1">
      <alignment horizontal="center" vertical="center" wrapText="1"/>
      <protection hidden="1"/>
    </xf>
    <xf numFmtId="166" fontId="40" fillId="0" borderId="1" xfId="0" applyNumberFormat="1" applyFont="1" applyBorder="1" applyAlignment="1" applyProtection="1">
      <alignment horizontal="center" vertical="center" wrapText="1"/>
      <protection hidden="1"/>
    </xf>
    <xf numFmtId="166" fontId="40" fillId="3" borderId="6" xfId="0" applyNumberFormat="1" applyFont="1" applyFill="1" applyBorder="1" applyAlignment="1" applyProtection="1">
      <alignment horizontal="center" vertical="center" wrapText="1"/>
      <protection hidden="1"/>
    </xf>
    <xf numFmtId="9" fontId="8" fillId="3" borderId="3" xfId="2" applyFont="1" applyFill="1" applyBorder="1" applyAlignment="1" applyProtection="1">
      <alignment vertical="center" wrapText="1"/>
      <protection hidden="1"/>
    </xf>
    <xf numFmtId="166" fontId="9" fillId="0" borderId="23" xfId="0" applyNumberFormat="1" applyFont="1" applyBorder="1" applyAlignment="1" applyProtection="1">
      <alignment vertical="center" wrapText="1"/>
      <protection hidden="1"/>
    </xf>
    <xf numFmtId="0" fontId="8" fillId="0" borderId="7" xfId="0" applyFont="1" applyFill="1" applyBorder="1" applyAlignment="1" applyProtection="1">
      <protection hidden="1"/>
    </xf>
    <xf numFmtId="0" fontId="8" fillId="0" borderId="8" xfId="0" applyFont="1" applyFill="1" applyBorder="1" applyAlignment="1" applyProtection="1">
      <protection hidden="1"/>
    </xf>
    <xf numFmtId="0" fontId="8" fillId="0" borderId="9" xfId="0" applyFont="1" applyFill="1" applyBorder="1" applyAlignment="1" applyProtection="1">
      <protection hidden="1"/>
    </xf>
    <xf numFmtId="0" fontId="8" fillId="0" borderId="13" xfId="0" applyFont="1" applyBorder="1" applyAlignment="1" applyProtection="1">
      <alignment wrapText="1"/>
      <protection hidden="1"/>
    </xf>
    <xf numFmtId="0" fontId="8" fillId="0" borderId="0" xfId="0" quotePrefix="1" applyFont="1" applyBorder="1" applyAlignment="1" applyProtection="1">
      <protection hidden="1"/>
    </xf>
    <xf numFmtId="0" fontId="8" fillId="0" borderId="2" xfId="0" applyFont="1" applyBorder="1" applyAlignment="1" applyProtection="1">
      <alignment wrapText="1"/>
      <protection hidden="1"/>
    </xf>
    <xf numFmtId="0" fontId="7" fillId="0" borderId="13" xfId="0" applyFont="1" applyBorder="1"/>
    <xf numFmtId="0" fontId="7" fillId="0" borderId="14" xfId="0" applyFont="1" applyBorder="1"/>
    <xf numFmtId="0" fontId="39" fillId="0" borderId="10" xfId="0" applyFont="1" applyBorder="1" applyAlignment="1">
      <alignment vertical="center"/>
    </xf>
    <xf numFmtId="0" fontId="7" fillId="0" borderId="10" xfId="0" applyFont="1" applyBorder="1"/>
    <xf numFmtId="0" fontId="7" fillId="0" borderId="11" xfId="0" applyFont="1" applyBorder="1"/>
    <xf numFmtId="166" fontId="8" fillId="0" borderId="0" xfId="0" applyNumberFormat="1" applyFont="1" applyAlignment="1">
      <alignment vertical="center" wrapText="1"/>
    </xf>
    <xf numFmtId="0" fontId="8" fillId="0" borderId="0" xfId="5" applyFont="1" applyProtection="1">
      <protection hidden="1"/>
    </xf>
    <xf numFmtId="0" fontId="8" fillId="0" borderId="8" xfId="5" applyFont="1" applyBorder="1" applyAlignment="1" applyProtection="1">
      <alignment horizontal="left" vertical="center" wrapText="1"/>
      <protection hidden="1"/>
    </xf>
    <xf numFmtId="0" fontId="8" fillId="0" borderId="0" xfId="5" applyFont="1" applyAlignment="1" applyProtection="1">
      <alignment horizontal="left" vertical="center" wrapText="1"/>
      <protection hidden="1"/>
    </xf>
    <xf numFmtId="0" fontId="39" fillId="0" borderId="10" xfId="0" applyFont="1" applyFill="1" applyBorder="1" applyAlignment="1">
      <alignment vertical="center"/>
    </xf>
    <xf numFmtId="0" fontId="7" fillId="0" borderId="10" xfId="0" applyFont="1" applyFill="1" applyBorder="1"/>
    <xf numFmtId="0" fontId="7" fillId="0" borderId="11" xfId="0" applyFont="1" applyFill="1" applyBorder="1"/>
    <xf numFmtId="0" fontId="7" fillId="0" borderId="0" xfId="0" applyFont="1" applyFill="1" applyProtection="1">
      <protection hidden="1"/>
    </xf>
    <xf numFmtId="166" fontId="8" fillId="0" borderId="4" xfId="0" applyNumberFormat="1" applyFont="1" applyFill="1" applyBorder="1" applyAlignment="1">
      <alignment horizontal="right" vertical="center" wrapText="1"/>
    </xf>
    <xf numFmtId="166" fontId="9" fillId="0" borderId="12" xfId="0" applyNumberFormat="1" applyFont="1" applyBorder="1" applyAlignment="1">
      <alignment horizontal="center" vertical="center" wrapText="1"/>
    </xf>
    <xf numFmtId="166" fontId="8" fillId="4" borderId="3" xfId="0" applyNumberFormat="1" applyFont="1" applyFill="1" applyBorder="1" applyAlignment="1" applyProtection="1">
      <alignment vertical="center" wrapText="1"/>
      <protection hidden="1"/>
    </xf>
    <xf numFmtId="166" fontId="9" fillId="0" borderId="12" xfId="0" applyNumberFormat="1" applyFont="1" applyFill="1" applyBorder="1" applyAlignment="1">
      <alignment horizontal="center" vertical="center" wrapText="1"/>
    </xf>
    <xf numFmtId="14" fontId="8" fillId="4" borderId="12" xfId="0" applyNumberFormat="1" applyFont="1" applyFill="1" applyBorder="1" applyAlignment="1" applyProtection="1">
      <alignment horizontal="center" vertical="center" wrapText="1"/>
    </xf>
    <xf numFmtId="172" fontId="7" fillId="4" borderId="23" xfId="0" applyNumberFormat="1" applyFont="1" applyFill="1" applyBorder="1" applyAlignment="1" applyProtection="1">
      <alignment horizontal="left" vertical="center" wrapText="1"/>
    </xf>
    <xf numFmtId="14" fontId="8" fillId="4" borderId="23" xfId="0" applyNumberFormat="1" applyFont="1" applyFill="1" applyBorder="1" applyAlignment="1" applyProtection="1">
      <alignment horizontal="center" vertical="center" wrapText="1"/>
    </xf>
    <xf numFmtId="172" fontId="7" fillId="4" borderId="3" xfId="0" applyNumberFormat="1" applyFont="1" applyFill="1" applyBorder="1" applyAlignment="1" applyProtection="1">
      <alignment horizontal="left" vertical="center" wrapText="1"/>
    </xf>
    <xf numFmtId="9" fontId="8" fillId="4" borderId="3" xfId="2" applyFont="1" applyFill="1" applyBorder="1" applyAlignment="1" applyProtection="1">
      <alignment vertical="center" wrapText="1"/>
      <protection hidden="1"/>
    </xf>
    <xf numFmtId="166" fontId="8" fillId="0" borderId="1" xfId="0" applyNumberFormat="1" applyFont="1" applyBorder="1" applyAlignment="1" applyProtection="1">
      <alignment horizontal="left" vertical="top" wrapText="1"/>
      <protection hidden="1"/>
    </xf>
    <xf numFmtId="166" fontId="9" fillId="5" borderId="1" xfId="0" applyNumberFormat="1" applyFont="1" applyFill="1" applyBorder="1" applyAlignment="1" applyProtection="1">
      <alignment horizontal="left" vertical="center" wrapText="1"/>
      <protection hidden="1"/>
    </xf>
    <xf numFmtId="166" fontId="9" fillId="5" borderId="4" xfId="0" applyNumberFormat="1" applyFont="1" applyFill="1" applyBorder="1" applyAlignment="1" applyProtection="1">
      <alignment horizontal="left" vertical="center" wrapText="1"/>
      <protection hidden="1"/>
    </xf>
    <xf numFmtId="166" fontId="8" fillId="4" borderId="1" xfId="0" applyNumberFormat="1" applyFont="1" applyFill="1" applyBorder="1" applyAlignment="1" applyProtection="1">
      <alignment horizontal="left" vertical="center" wrapText="1"/>
      <protection hidden="1"/>
    </xf>
    <xf numFmtId="166" fontId="9" fillId="4" borderId="1" xfId="0" applyNumberFormat="1" applyFont="1" applyFill="1" applyBorder="1" applyAlignment="1" applyProtection="1">
      <alignment horizontal="left" vertical="center" wrapText="1"/>
      <protection hidden="1"/>
    </xf>
    <xf numFmtId="166" fontId="8" fillId="0" borderId="4" xfId="0" applyNumberFormat="1" applyFont="1" applyFill="1" applyBorder="1" applyAlignment="1" applyProtection="1">
      <alignment horizontal="left" vertical="center" wrapText="1"/>
      <protection hidden="1"/>
    </xf>
    <xf numFmtId="166" fontId="9" fillId="4" borderId="4" xfId="0" applyNumberFormat="1" applyFont="1" applyFill="1" applyBorder="1" applyAlignment="1" applyProtection="1">
      <alignment horizontal="left" vertical="center" wrapText="1"/>
      <protection hidden="1"/>
    </xf>
    <xf numFmtId="173" fontId="7" fillId="7" borderId="1" xfId="1" applyNumberFormat="1" applyFont="1" applyFill="1" applyBorder="1" applyAlignment="1" applyProtection="1">
      <alignment vertical="center" wrapText="1"/>
      <protection locked="0"/>
    </xf>
    <xf numFmtId="173" fontId="7" fillId="3" borderId="1" xfId="1" applyNumberFormat="1" applyFont="1" applyFill="1" applyBorder="1" applyAlignment="1" applyProtection="1">
      <alignment vertical="center" wrapText="1"/>
      <protection locked="0"/>
    </xf>
    <xf numFmtId="173" fontId="15" fillId="7" borderId="1" xfId="1" applyNumberFormat="1" applyFont="1" applyFill="1" applyBorder="1" applyAlignment="1" applyProtection="1">
      <alignment vertical="center" wrapText="1"/>
      <protection hidden="1"/>
    </xf>
    <xf numFmtId="173" fontId="15" fillId="3" borderId="1" xfId="1" applyNumberFormat="1" applyFont="1" applyFill="1" applyBorder="1" applyAlignment="1" applyProtection="1">
      <alignment vertical="center" wrapText="1"/>
      <protection hidden="1"/>
    </xf>
    <xf numFmtId="166" fontId="8" fillId="0" borderId="1" xfId="0" applyNumberFormat="1" applyFont="1" applyBorder="1" applyAlignment="1" applyProtection="1">
      <alignment horizontal="left" vertical="center" wrapText="1"/>
      <protection locked="0"/>
    </xf>
    <xf numFmtId="166" fontId="9" fillId="4" borderId="1" xfId="0" applyNumberFormat="1" applyFont="1" applyFill="1" applyBorder="1" applyAlignment="1">
      <alignment vertical="center" wrapText="1"/>
    </xf>
    <xf numFmtId="166" fontId="9" fillId="4" borderId="1" xfId="0" applyNumberFormat="1" applyFont="1" applyFill="1" applyBorder="1" applyAlignment="1" applyProtection="1">
      <alignment vertical="center" wrapText="1"/>
      <protection hidden="1"/>
    </xf>
    <xf numFmtId="166" fontId="9" fillId="5" borderId="1" xfId="0" applyNumberFormat="1" applyFont="1" applyFill="1" applyBorder="1" applyAlignment="1" applyProtection="1">
      <alignment vertical="center" wrapText="1"/>
      <protection hidden="1"/>
    </xf>
    <xf numFmtId="173" fontId="7" fillId="3" borderId="1" xfId="1" applyNumberFormat="1" applyFont="1" applyFill="1" applyBorder="1" applyAlignment="1" applyProtection="1">
      <alignment vertical="center" wrapText="1"/>
      <protection hidden="1"/>
    </xf>
    <xf numFmtId="171" fontId="15" fillId="0" borderId="1" xfId="1" applyNumberFormat="1" applyFont="1" applyFill="1" applyBorder="1" applyAlignment="1" applyProtection="1">
      <alignment vertical="center" wrapText="1"/>
      <protection hidden="1"/>
    </xf>
    <xf numFmtId="171" fontId="15" fillId="3" borderId="1" xfId="1" applyNumberFormat="1" applyFont="1" applyFill="1" applyBorder="1" applyAlignment="1" applyProtection="1">
      <alignment vertical="center" wrapText="1"/>
      <protection hidden="1"/>
    </xf>
    <xf numFmtId="166" fontId="12" fillId="6" borderId="1" xfId="0" applyNumberFormat="1" applyFont="1" applyFill="1" applyBorder="1" applyAlignment="1" applyProtection="1">
      <alignment vertical="center" wrapText="1"/>
      <protection hidden="1"/>
    </xf>
    <xf numFmtId="166" fontId="15" fillId="2" borderId="1" xfId="0" applyNumberFormat="1" applyFont="1" applyFill="1" applyBorder="1" applyAlignment="1" applyProtection="1">
      <alignment vertical="center" wrapText="1"/>
      <protection hidden="1"/>
    </xf>
    <xf numFmtId="166" fontId="9" fillId="0" borderId="0" xfId="0" applyNumberFormat="1" applyFont="1" applyFill="1" applyBorder="1" applyAlignment="1" applyProtection="1">
      <alignment horizontal="left" vertical="center" wrapText="1"/>
      <protection hidden="1"/>
    </xf>
    <xf numFmtId="166" fontId="15" fillId="2" borderId="1" xfId="0" applyNumberFormat="1" applyFont="1" applyFill="1" applyBorder="1" applyAlignment="1" applyProtection="1">
      <alignment horizontal="left" vertical="center" wrapText="1"/>
      <protection hidden="1"/>
    </xf>
    <xf numFmtId="166" fontId="8" fillId="0" borderId="1" xfId="0" applyNumberFormat="1" applyFont="1" applyFill="1" applyBorder="1" applyAlignment="1" applyProtection="1">
      <alignment vertical="center" wrapText="1"/>
      <protection hidden="1"/>
    </xf>
    <xf numFmtId="166" fontId="8" fillId="0" borderId="1" xfId="0" applyNumberFormat="1" applyFont="1" applyFill="1" applyBorder="1" applyAlignment="1" applyProtection="1">
      <alignment horizontal="left" vertical="center" wrapText="1"/>
      <protection hidden="1"/>
    </xf>
    <xf numFmtId="166" fontId="8" fillId="0" borderId="0" xfId="0" applyNumberFormat="1" applyFont="1" applyAlignment="1" applyProtection="1">
      <alignment horizontal="left" vertical="center" wrapText="1"/>
      <protection hidden="1"/>
    </xf>
    <xf numFmtId="166" fontId="8" fillId="4" borderId="3" xfId="0" applyNumberFormat="1" applyFont="1" applyFill="1" applyBorder="1" applyAlignment="1" applyProtection="1">
      <alignment horizontal="left" vertical="center" wrapText="1"/>
      <protection hidden="1"/>
    </xf>
    <xf numFmtId="166" fontId="8" fillId="0" borderId="4" xfId="0" applyNumberFormat="1" applyFont="1" applyFill="1" applyBorder="1" applyAlignment="1" applyProtection="1">
      <alignment horizontal="left" vertical="center" wrapText="1"/>
      <protection locked="0"/>
    </xf>
    <xf numFmtId="166" fontId="9" fillId="0" borderId="1" xfId="0" applyNumberFormat="1" applyFont="1" applyBorder="1" applyAlignment="1">
      <alignment horizontal="center" vertical="center" wrapText="1"/>
    </xf>
    <xf numFmtId="0" fontId="8" fillId="0" borderId="1" xfId="5" applyFont="1" applyBorder="1" applyAlignment="1" applyProtection="1">
      <alignment vertical="center" wrapText="1"/>
      <protection hidden="1"/>
    </xf>
    <xf numFmtId="172" fontId="8" fillId="0" borderId="1" xfId="5" quotePrefix="1" applyNumberFormat="1" applyFont="1" applyBorder="1" applyAlignment="1" applyProtection="1">
      <alignment vertical="center" wrapText="1"/>
      <protection locked="0"/>
    </xf>
    <xf numFmtId="0" fontId="8" fillId="0" borderId="1" xfId="5" applyFont="1" applyBorder="1" applyAlignment="1" applyProtection="1">
      <alignment vertical="center" wrapText="1"/>
      <protection locked="0"/>
    </xf>
    <xf numFmtId="0" fontId="8" fillId="0" borderId="1" xfId="5" applyFont="1" applyBorder="1" applyAlignment="1" applyProtection="1">
      <alignment horizontal="center" vertical="center" wrapText="1"/>
      <protection locked="0"/>
    </xf>
    <xf numFmtId="0" fontId="8" fillId="0" borderId="5" xfId="5" applyFont="1" applyBorder="1" applyAlignment="1" applyProtection="1">
      <alignment vertical="center" wrapText="1"/>
      <protection locked="0"/>
    </xf>
    <xf numFmtId="169" fontId="8" fillId="0" borderId="1" xfId="7" applyNumberFormat="1" applyFont="1" applyFill="1" applyBorder="1" applyAlignment="1" applyProtection="1">
      <alignment horizontal="center" vertical="center" wrapText="1"/>
      <protection locked="0"/>
    </xf>
    <xf numFmtId="169" fontId="8" fillId="0" borderId="1" xfId="7" applyNumberFormat="1" applyFont="1" applyBorder="1" applyAlignment="1" applyProtection="1">
      <alignment vertical="center" wrapText="1"/>
      <protection locked="0"/>
    </xf>
    <xf numFmtId="9" fontId="8" fillId="0" borderId="1" xfId="2" applyFont="1" applyFill="1" applyBorder="1" applyAlignment="1" applyProtection="1">
      <alignment vertical="center" wrapText="1"/>
      <protection locked="0"/>
    </xf>
    <xf numFmtId="0" fontId="11" fillId="0" borderId="0" xfId="5" applyFont="1" applyAlignment="1" applyProtection="1">
      <alignment vertical="center" wrapText="1"/>
      <protection hidden="1"/>
    </xf>
    <xf numFmtId="0" fontId="8" fillId="0" borderId="0" xfId="5" applyFont="1" applyFill="1" applyAlignment="1" applyProtection="1">
      <alignment vertical="center" wrapText="1"/>
      <protection hidden="1"/>
    </xf>
    <xf numFmtId="0" fontId="7" fillId="0" borderId="1" xfId="0" applyFont="1" applyBorder="1" applyAlignment="1" applyProtection="1">
      <alignment vertical="center" wrapText="1"/>
      <protection hidden="1"/>
    </xf>
    <xf numFmtId="172" fontId="8" fillId="0" borderId="1" xfId="0" applyNumberFormat="1" applyFont="1" applyBorder="1" applyAlignment="1" applyProtection="1">
      <alignment vertical="center" wrapText="1"/>
      <protection locked="0"/>
    </xf>
    <xf numFmtId="0" fontId="8" fillId="0" borderId="1" xfId="0" applyFont="1" applyBorder="1" applyAlignment="1" applyProtection="1">
      <alignment vertical="center" wrapText="1"/>
      <protection locked="0"/>
    </xf>
    <xf numFmtId="0" fontId="7" fillId="0" borderId="0" xfId="0" applyFont="1" applyAlignment="1" applyProtection="1">
      <alignment vertical="center" wrapText="1"/>
      <protection hidden="1"/>
    </xf>
    <xf numFmtId="0" fontId="11" fillId="0" borderId="0" xfId="0" applyFont="1" applyAlignment="1" applyProtection="1">
      <alignment vertical="center" wrapText="1"/>
      <protection hidden="1"/>
    </xf>
    <xf numFmtId="0" fontId="8" fillId="0" borderId="0" xfId="0" applyFont="1" applyAlignment="1" applyProtection="1">
      <alignment vertical="center" wrapText="1"/>
      <protection hidden="1"/>
    </xf>
    <xf numFmtId="0" fontId="17" fillId="0" borderId="0" xfId="0" applyFont="1" applyAlignment="1" applyProtection="1">
      <alignment vertical="center" wrapText="1"/>
      <protection hidden="1"/>
    </xf>
    <xf numFmtId="0" fontId="7" fillId="0" borderId="0" xfId="0" applyFont="1" applyBorder="1" applyAlignment="1" applyProtection="1">
      <alignment vertical="center" wrapText="1"/>
      <protection hidden="1"/>
    </xf>
    <xf numFmtId="0" fontId="11" fillId="0" borderId="0" xfId="0" applyFont="1" applyBorder="1" applyAlignment="1" applyProtection="1">
      <alignment vertical="center" wrapText="1"/>
      <protection hidden="1"/>
    </xf>
    <xf numFmtId="173" fontId="7" fillId="4" borderId="1" xfId="1" applyNumberFormat="1" applyFont="1" applyFill="1" applyBorder="1" applyAlignment="1" applyProtection="1">
      <alignment vertical="center" wrapText="1"/>
      <protection hidden="1"/>
    </xf>
    <xf numFmtId="173" fontId="15" fillId="4" borderId="1" xfId="1" applyNumberFormat="1" applyFont="1" applyFill="1" applyBorder="1" applyAlignment="1" applyProtection="1">
      <alignment vertical="center" wrapText="1"/>
      <protection hidden="1"/>
    </xf>
    <xf numFmtId="173" fontId="15" fillId="0" borderId="1" xfId="1" applyNumberFormat="1" applyFont="1" applyFill="1" applyBorder="1" applyAlignment="1" applyProtection="1">
      <alignment vertical="center" wrapText="1"/>
      <protection hidden="1"/>
    </xf>
    <xf numFmtId="166" fontId="8" fillId="0" borderId="5" xfId="0" applyNumberFormat="1" applyFont="1" applyBorder="1" applyAlignment="1" applyProtection="1">
      <alignment horizontal="left" vertical="center" wrapText="1"/>
      <protection hidden="1"/>
    </xf>
    <xf numFmtId="166" fontId="8" fillId="0" borderId="4" xfId="0" applyNumberFormat="1" applyFont="1" applyBorder="1" applyAlignment="1" applyProtection="1">
      <alignment horizontal="left" vertical="center" wrapText="1"/>
      <protection hidden="1"/>
    </xf>
    <xf numFmtId="166" fontId="8" fillId="0" borderId="1" xfId="0" applyNumberFormat="1" applyFont="1" applyFill="1" applyBorder="1" applyAlignment="1" applyProtection="1">
      <alignment vertical="center" wrapText="1"/>
      <protection locked="0"/>
    </xf>
    <xf numFmtId="166" fontId="8" fillId="0" borderId="1" xfId="0" applyNumberFormat="1" applyFont="1" applyFill="1" applyBorder="1" applyAlignment="1" applyProtection="1">
      <alignment horizontal="left" vertical="center" wrapText="1"/>
      <protection locked="0"/>
    </xf>
    <xf numFmtId="9" fontId="7" fillId="4" borderId="1" xfId="2" applyFont="1" applyFill="1" applyBorder="1" applyAlignment="1" applyProtection="1">
      <alignment vertical="center" wrapText="1"/>
      <protection hidden="1"/>
    </xf>
    <xf numFmtId="173" fontId="15" fillId="3" borderId="1" xfId="1" applyNumberFormat="1" applyFont="1" applyFill="1" applyBorder="1" applyAlignment="1" applyProtection="1">
      <alignment wrapText="1"/>
      <protection hidden="1"/>
    </xf>
    <xf numFmtId="173" fontId="15" fillId="7" borderId="1" xfId="1" applyNumberFormat="1" applyFont="1" applyFill="1" applyBorder="1" applyAlignment="1" applyProtection="1">
      <alignment vertical="center" wrapText="1"/>
      <protection locked="0"/>
    </xf>
    <xf numFmtId="0" fontId="7" fillId="0" borderId="13" xfId="0" applyFont="1" applyBorder="1" applyAlignment="1">
      <alignment horizontal="left" vertical="center" wrapText="1"/>
    </xf>
    <xf numFmtId="0" fontId="7" fillId="0" borderId="0" xfId="0" applyFont="1" applyBorder="1" applyAlignment="1">
      <alignment horizontal="left" vertical="center" wrapText="1"/>
    </xf>
    <xf numFmtId="0" fontId="7" fillId="0" borderId="2" xfId="0" applyFont="1" applyBorder="1" applyAlignment="1">
      <alignment horizontal="left" vertical="center" wrapText="1"/>
    </xf>
    <xf numFmtId="0" fontId="39" fillId="0" borderId="0" xfId="0" applyFont="1" applyBorder="1" applyAlignment="1">
      <alignment horizontal="left" vertical="center" wrapText="1"/>
    </xf>
    <xf numFmtId="0" fontId="39" fillId="0" borderId="2" xfId="0" applyFont="1" applyBorder="1" applyAlignment="1">
      <alignment horizontal="left" vertical="center" wrapText="1"/>
    </xf>
    <xf numFmtId="0" fontId="7" fillId="0" borderId="0" xfId="0" applyFont="1" applyFill="1" applyAlignment="1">
      <alignment horizontal="left" wrapText="1"/>
    </xf>
    <xf numFmtId="0" fontId="7" fillId="0" borderId="0" xfId="0" applyFont="1" applyAlignment="1">
      <alignment horizontal="left" wrapText="1"/>
    </xf>
    <xf numFmtId="0" fontId="8" fillId="0" borderId="0" xfId="0" applyFont="1" applyBorder="1" applyAlignment="1" applyProtection="1">
      <alignment horizontal="left" wrapText="1"/>
      <protection hidden="1"/>
    </xf>
    <xf numFmtId="0" fontId="8" fillId="0" borderId="2" xfId="0" applyFont="1" applyBorder="1" applyAlignment="1" applyProtection="1">
      <alignment horizontal="left" wrapText="1"/>
      <protection hidden="1"/>
    </xf>
    <xf numFmtId="0" fontId="9" fillId="0" borderId="0" xfId="0" applyFont="1" applyAlignment="1">
      <alignment horizontal="left" wrapText="1"/>
    </xf>
    <xf numFmtId="0" fontId="9" fillId="0" borderId="0" xfId="0" applyFont="1" applyAlignment="1">
      <alignment vertical="top" wrapText="1"/>
    </xf>
    <xf numFmtId="0" fontId="8" fillId="0" borderId="0" xfId="0" applyFont="1" applyAlignment="1">
      <alignment horizontal="left" wrapText="1"/>
    </xf>
    <xf numFmtId="0" fontId="7" fillId="0" borderId="18" xfId="0" applyFont="1" applyBorder="1" applyAlignment="1">
      <alignment horizontal="left" wrapText="1"/>
    </xf>
    <xf numFmtId="0" fontId="7" fillId="0" borderId="0" xfId="0" applyFont="1" applyBorder="1" applyAlignment="1">
      <alignment horizontal="left" wrapText="1"/>
    </xf>
    <xf numFmtId="0" fontId="7" fillId="0" borderId="19" xfId="0" applyFont="1" applyBorder="1" applyAlignment="1">
      <alignment horizontal="left" wrapText="1"/>
    </xf>
    <xf numFmtId="0" fontId="12" fillId="2" borderId="0" xfId="0" applyFont="1" applyFill="1" applyAlignment="1">
      <alignment horizontal="center" wrapText="1"/>
    </xf>
    <xf numFmtId="0" fontId="12" fillId="2" borderId="0" xfId="0" applyFont="1" applyFill="1" applyAlignment="1">
      <alignment horizontal="center"/>
    </xf>
    <xf numFmtId="0" fontId="35" fillId="0" borderId="0" xfId="0" applyFont="1" applyFill="1" applyAlignment="1">
      <alignment horizontal="center"/>
    </xf>
    <xf numFmtId="3" fontId="8" fillId="4" borderId="1" xfId="0" applyNumberFormat="1" applyFont="1" applyFill="1" applyBorder="1" applyAlignment="1" applyProtection="1">
      <alignment horizontal="center" vertical="center" wrapText="1"/>
      <protection hidden="1"/>
    </xf>
    <xf numFmtId="166" fontId="8" fillId="0" borderId="1" xfId="0" applyNumberFormat="1" applyFont="1" applyBorder="1" applyAlignment="1" applyProtection="1">
      <alignment horizontal="left" vertical="center" wrapText="1"/>
      <protection hidden="1"/>
    </xf>
    <xf numFmtId="166" fontId="8" fillId="0" borderId="1" xfId="0" applyNumberFormat="1" applyFont="1" applyBorder="1" applyAlignment="1" applyProtection="1">
      <alignment horizontal="left" vertical="center" wrapText="1"/>
      <protection locked="0"/>
    </xf>
    <xf numFmtId="166" fontId="8" fillId="0" borderId="4" xfId="0" applyNumberFormat="1" applyFont="1" applyBorder="1" applyAlignment="1" applyProtection="1">
      <alignment horizontal="left" vertical="top" wrapText="1"/>
      <protection hidden="1"/>
    </xf>
    <xf numFmtId="166" fontId="8" fillId="0" borderId="5" xfId="0" applyNumberFormat="1" applyFont="1" applyBorder="1" applyAlignment="1" applyProtection="1">
      <alignment horizontal="left" vertical="top" wrapText="1"/>
      <protection hidden="1"/>
    </xf>
    <xf numFmtId="166" fontId="8" fillId="0" borderId="6" xfId="0" applyNumberFormat="1" applyFont="1" applyBorder="1" applyAlignment="1" applyProtection="1">
      <alignment horizontal="left" vertical="top" wrapText="1"/>
      <protection hidden="1"/>
    </xf>
    <xf numFmtId="166" fontId="8" fillId="0" borderId="1" xfId="0" applyNumberFormat="1" applyFont="1" applyBorder="1" applyAlignment="1" applyProtection="1">
      <alignment horizontal="left" vertical="top" wrapText="1"/>
      <protection hidden="1"/>
    </xf>
    <xf numFmtId="166" fontId="9" fillId="4" borderId="1" xfId="0" applyNumberFormat="1" applyFont="1" applyFill="1" applyBorder="1" applyAlignment="1" applyProtection="1">
      <alignment horizontal="left" vertical="top" wrapText="1"/>
      <protection hidden="1"/>
    </xf>
    <xf numFmtId="166" fontId="8" fillId="0" borderId="1" xfId="0" applyNumberFormat="1" applyFont="1" applyBorder="1" applyAlignment="1" applyProtection="1">
      <alignment horizontal="left" vertical="top" wrapText="1"/>
      <protection locked="0"/>
    </xf>
    <xf numFmtId="166" fontId="9" fillId="5" borderId="4" xfId="0" applyNumberFormat="1" applyFont="1" applyFill="1" applyBorder="1" applyAlignment="1" applyProtection="1">
      <alignment horizontal="left" vertical="center" wrapText="1"/>
      <protection hidden="1"/>
    </xf>
    <xf numFmtId="166" fontId="9" fillId="5" borderId="5" xfId="0" applyNumberFormat="1" applyFont="1" applyFill="1" applyBorder="1" applyAlignment="1" applyProtection="1">
      <alignment horizontal="left" vertical="center" wrapText="1"/>
      <protection hidden="1"/>
    </xf>
    <xf numFmtId="166" fontId="9" fillId="5" borderId="6" xfId="0" applyNumberFormat="1" applyFont="1" applyFill="1" applyBorder="1" applyAlignment="1" applyProtection="1">
      <alignment horizontal="left" vertical="center" wrapText="1"/>
      <protection hidden="1"/>
    </xf>
    <xf numFmtId="166" fontId="9" fillId="2" borderId="1" xfId="0" applyNumberFormat="1" applyFont="1" applyFill="1" applyBorder="1" applyAlignment="1" applyProtection="1">
      <alignment horizontal="left" vertical="center" wrapText="1"/>
      <protection hidden="1"/>
    </xf>
    <xf numFmtId="166" fontId="8" fillId="4" borderId="14" xfId="0" applyNumberFormat="1" applyFont="1" applyFill="1" applyBorder="1" applyAlignment="1" applyProtection="1">
      <alignment vertical="center" wrapText="1"/>
      <protection hidden="1"/>
    </xf>
    <xf numFmtId="166" fontId="8" fillId="4" borderId="10" xfId="0" applyNumberFormat="1" applyFont="1" applyFill="1" applyBorder="1" applyAlignment="1" applyProtection="1">
      <alignment vertical="center" wrapText="1"/>
      <protection hidden="1"/>
    </xf>
    <xf numFmtId="166" fontId="8" fillId="4" borderId="11" xfId="0" applyNumberFormat="1" applyFont="1" applyFill="1" applyBorder="1" applyAlignment="1" applyProtection="1">
      <alignment vertical="center" wrapText="1"/>
      <protection hidden="1"/>
    </xf>
    <xf numFmtId="166" fontId="9" fillId="2" borderId="12" xfId="0" applyNumberFormat="1" applyFont="1" applyFill="1" applyBorder="1" applyAlignment="1" applyProtection="1">
      <alignment horizontal="left" vertical="center" wrapText="1"/>
      <protection hidden="1"/>
    </xf>
    <xf numFmtId="166" fontId="9" fillId="4" borderId="4" xfId="0" applyNumberFormat="1" applyFont="1" applyFill="1" applyBorder="1" applyAlignment="1" applyProtection="1">
      <alignment horizontal="left" vertical="center" wrapText="1"/>
      <protection hidden="1"/>
    </xf>
    <xf numFmtId="166" fontId="9" fillId="4" borderId="5" xfId="0" applyNumberFormat="1" applyFont="1" applyFill="1" applyBorder="1" applyAlignment="1" applyProtection="1">
      <alignment horizontal="left" vertical="center" wrapText="1"/>
      <protection hidden="1"/>
    </xf>
    <xf numFmtId="166" fontId="9" fillId="4" borderId="6" xfId="0" applyNumberFormat="1" applyFont="1" applyFill="1" applyBorder="1" applyAlignment="1" applyProtection="1">
      <alignment horizontal="left" vertical="center" wrapText="1"/>
      <protection hidden="1"/>
    </xf>
    <xf numFmtId="166" fontId="8" fillId="4" borderId="1" xfId="0" applyNumberFormat="1" applyFont="1" applyFill="1" applyBorder="1" applyAlignment="1" applyProtection="1">
      <alignment horizontal="left" vertical="center" wrapText="1"/>
      <protection hidden="1"/>
    </xf>
    <xf numFmtId="166" fontId="8" fillId="0" borderId="1" xfId="0" applyNumberFormat="1" applyFont="1" applyFill="1" applyBorder="1" applyAlignment="1" applyProtection="1">
      <alignment horizontal="left" vertical="center" wrapText="1"/>
      <protection hidden="1"/>
    </xf>
    <xf numFmtId="166" fontId="9" fillId="39" borderId="4" xfId="0" applyNumberFormat="1" applyFont="1" applyFill="1" applyBorder="1" applyAlignment="1" applyProtection="1">
      <alignment horizontal="left" vertical="center" wrapText="1"/>
      <protection locked="0"/>
    </xf>
    <xf numFmtId="166" fontId="9" fillId="39" borderId="5" xfId="0" applyNumberFormat="1" applyFont="1" applyFill="1" applyBorder="1" applyAlignment="1" applyProtection="1">
      <alignment horizontal="left" vertical="center" wrapText="1"/>
      <protection locked="0"/>
    </xf>
    <xf numFmtId="166" fontId="9" fillId="39" borderId="6" xfId="0" applyNumberFormat="1" applyFont="1" applyFill="1" applyBorder="1" applyAlignment="1" applyProtection="1">
      <alignment horizontal="left" vertical="center" wrapText="1"/>
      <protection locked="0"/>
    </xf>
    <xf numFmtId="166" fontId="10" fillId="2" borderId="1" xfId="0" applyNumberFormat="1" applyFont="1" applyFill="1" applyBorder="1" applyAlignment="1" applyProtection="1">
      <alignment horizontal="center" vertical="center" wrapText="1"/>
      <protection hidden="1"/>
    </xf>
    <xf numFmtId="166" fontId="12" fillId="2" borderId="1" xfId="0" applyNumberFormat="1" applyFont="1" applyFill="1" applyBorder="1" applyAlignment="1" applyProtection="1">
      <alignment horizontal="center" vertical="center" wrapText="1"/>
      <protection hidden="1"/>
    </xf>
    <xf numFmtId="166" fontId="8" fillId="0" borderId="4" xfId="0" applyNumberFormat="1" applyFont="1" applyFill="1" applyBorder="1" applyAlignment="1" applyProtection="1">
      <alignment horizontal="left" vertical="center" wrapText="1"/>
      <protection hidden="1"/>
    </xf>
    <xf numFmtId="166" fontId="8" fillId="0" borderId="5" xfId="0" applyNumberFormat="1" applyFont="1" applyFill="1" applyBorder="1" applyAlignment="1" applyProtection="1">
      <alignment horizontal="left" vertical="center" wrapText="1"/>
      <protection hidden="1"/>
    </xf>
    <xf numFmtId="166" fontId="8" fillId="0" borderId="6" xfId="0" applyNumberFormat="1" applyFont="1" applyFill="1" applyBorder="1" applyAlignment="1" applyProtection="1">
      <alignment horizontal="left" vertical="center" wrapText="1"/>
      <protection hidden="1"/>
    </xf>
    <xf numFmtId="166" fontId="8" fillId="4" borderId="14" xfId="0" applyNumberFormat="1" applyFont="1" applyFill="1" applyBorder="1" applyAlignment="1" applyProtection="1">
      <alignment horizontal="left" vertical="center" wrapText="1"/>
      <protection hidden="1"/>
    </xf>
    <xf numFmtId="166" fontId="8" fillId="4" borderId="10" xfId="0" applyNumberFormat="1" applyFont="1" applyFill="1" applyBorder="1" applyAlignment="1" applyProtection="1">
      <alignment horizontal="left" vertical="center" wrapText="1"/>
      <protection hidden="1"/>
    </xf>
    <xf numFmtId="166" fontId="8" fillId="4" borderId="11" xfId="0" applyNumberFormat="1" applyFont="1" applyFill="1" applyBorder="1" applyAlignment="1" applyProtection="1">
      <alignment horizontal="left" vertical="center" wrapText="1"/>
      <protection hidden="1"/>
    </xf>
    <xf numFmtId="166" fontId="9" fillId="4" borderId="1" xfId="0" applyNumberFormat="1" applyFont="1" applyFill="1" applyBorder="1" applyAlignment="1" applyProtection="1">
      <alignment horizontal="left" vertical="center" wrapText="1"/>
      <protection hidden="1"/>
    </xf>
    <xf numFmtId="166" fontId="8" fillId="0" borderId="1" xfId="0" applyNumberFormat="1" applyFont="1" applyFill="1" applyBorder="1" applyAlignment="1" applyProtection="1">
      <alignment horizontal="left" vertical="top" wrapText="1"/>
      <protection hidden="1"/>
    </xf>
    <xf numFmtId="166" fontId="9" fillId="5" borderId="1" xfId="0" applyNumberFormat="1" applyFont="1" applyFill="1" applyBorder="1" applyAlignment="1" applyProtection="1">
      <alignment horizontal="left" vertical="center" wrapText="1"/>
      <protection hidden="1"/>
    </xf>
    <xf numFmtId="166" fontId="8" fillId="0" borderId="4" xfId="0" applyNumberFormat="1" applyFont="1" applyBorder="1" applyAlignment="1" applyProtection="1">
      <alignment horizontal="left" vertical="center" wrapText="1"/>
      <protection locked="0"/>
    </xf>
    <xf numFmtId="166" fontId="8" fillId="0" borderId="5" xfId="0" applyNumberFormat="1" applyFont="1" applyBorder="1" applyAlignment="1" applyProtection="1">
      <alignment horizontal="left" vertical="center" wrapText="1"/>
      <protection locked="0"/>
    </xf>
    <xf numFmtId="166" fontId="8" fillId="0" borderId="6" xfId="0" applyNumberFormat="1" applyFont="1" applyBorder="1" applyAlignment="1" applyProtection="1">
      <alignment horizontal="left" vertical="center" wrapText="1"/>
      <protection locked="0"/>
    </xf>
    <xf numFmtId="167" fontId="9" fillId="4" borderId="4" xfId="1" applyNumberFormat="1" applyFont="1" applyFill="1" applyBorder="1" applyAlignment="1" applyProtection="1">
      <alignment horizontal="center" vertical="center" wrapText="1"/>
      <protection hidden="1"/>
    </xf>
    <xf numFmtId="167" fontId="9" fillId="4" borderId="5" xfId="1" applyNumberFormat="1" applyFont="1" applyFill="1" applyBorder="1" applyAlignment="1" applyProtection="1">
      <alignment horizontal="center" vertical="center" wrapText="1"/>
      <protection hidden="1"/>
    </xf>
    <xf numFmtId="167" fontId="9" fillId="4" borderId="6" xfId="1" applyNumberFormat="1" applyFont="1" applyFill="1" applyBorder="1" applyAlignment="1" applyProtection="1">
      <alignment horizontal="center" vertical="center" wrapText="1"/>
      <protection hidden="1"/>
    </xf>
    <xf numFmtId="166" fontId="12" fillId="6" borderId="4" xfId="0" applyNumberFormat="1" applyFont="1" applyFill="1" applyBorder="1" applyAlignment="1" applyProtection="1">
      <alignment horizontal="left" vertical="center" wrapText="1"/>
      <protection hidden="1"/>
    </xf>
    <xf numFmtId="166" fontId="12" fillId="6" borderId="5" xfId="0" applyNumberFormat="1" applyFont="1" applyFill="1" applyBorder="1" applyAlignment="1" applyProtection="1">
      <alignment horizontal="left" vertical="center" wrapText="1"/>
      <protection hidden="1"/>
    </xf>
    <xf numFmtId="166" fontId="12" fillId="6" borderId="6" xfId="0" applyNumberFormat="1" applyFont="1" applyFill="1" applyBorder="1" applyAlignment="1" applyProtection="1">
      <alignment horizontal="left" vertical="center" wrapText="1"/>
      <protection hidden="1"/>
    </xf>
    <xf numFmtId="166" fontId="12" fillId="2" borderId="1" xfId="0" applyNumberFormat="1" applyFont="1" applyFill="1" applyBorder="1" applyAlignment="1" applyProtection="1">
      <alignment horizontal="left" vertical="center" wrapText="1"/>
      <protection hidden="1"/>
    </xf>
    <xf numFmtId="166" fontId="12" fillId="2" borderId="12" xfId="0" applyNumberFormat="1" applyFont="1" applyFill="1" applyBorder="1" applyAlignment="1" applyProtection="1">
      <alignment horizontal="left" vertical="center" wrapText="1"/>
      <protection hidden="1"/>
    </xf>
    <xf numFmtId="166" fontId="9" fillId="0" borderId="4" xfId="0" applyNumberFormat="1" applyFont="1" applyBorder="1" applyAlignment="1" applyProtection="1">
      <alignment horizontal="center" vertical="center" wrapText="1"/>
      <protection hidden="1"/>
    </xf>
    <xf numFmtId="166" fontId="9" fillId="0" borderId="5" xfId="0" applyNumberFormat="1" applyFont="1" applyBorder="1" applyAlignment="1" applyProtection="1">
      <alignment horizontal="center" vertical="center" wrapText="1"/>
      <protection hidden="1"/>
    </xf>
    <xf numFmtId="166" fontId="9" fillId="0" borderId="6" xfId="0" applyNumberFormat="1" applyFont="1" applyBorder="1" applyAlignment="1" applyProtection="1">
      <alignment horizontal="center" vertical="center" wrapText="1"/>
      <protection hidden="1"/>
    </xf>
    <xf numFmtId="166" fontId="9" fillId="0" borderId="12" xfId="0" applyNumberFormat="1" applyFont="1" applyFill="1" applyBorder="1" applyAlignment="1" applyProtection="1">
      <alignment horizontal="center" vertical="center" wrapText="1"/>
      <protection hidden="1"/>
    </xf>
    <xf numFmtId="166" fontId="9" fillId="0" borderId="3" xfId="0" applyNumberFormat="1" applyFont="1" applyFill="1" applyBorder="1" applyAlignment="1" applyProtection="1">
      <alignment horizontal="center" vertical="center" wrapText="1"/>
      <protection hidden="1"/>
    </xf>
    <xf numFmtId="166" fontId="9" fillId="2" borderId="4" xfId="0" applyNumberFormat="1" applyFont="1" applyFill="1" applyBorder="1" applyAlignment="1" applyProtection="1">
      <alignment vertical="top" wrapText="1"/>
      <protection hidden="1"/>
    </xf>
    <xf numFmtId="166" fontId="9" fillId="2" borderId="5" xfId="0" applyNumberFormat="1" applyFont="1" applyFill="1" applyBorder="1" applyAlignment="1" applyProtection="1">
      <alignment vertical="top" wrapText="1"/>
      <protection hidden="1"/>
    </xf>
    <xf numFmtId="166" fontId="9" fillId="2" borderId="6" xfId="0" applyNumberFormat="1" applyFont="1" applyFill="1" applyBorder="1" applyAlignment="1" applyProtection="1">
      <alignment vertical="top" wrapText="1"/>
      <protection hidden="1"/>
    </xf>
    <xf numFmtId="166" fontId="9" fillId="2" borderId="4" xfId="0" applyNumberFormat="1" applyFont="1" applyFill="1" applyBorder="1" applyAlignment="1" applyProtection="1">
      <alignment horizontal="left" vertical="center" wrapText="1"/>
      <protection hidden="1"/>
    </xf>
    <xf numFmtId="166" fontId="9" fillId="2" borderId="5" xfId="0" applyNumberFormat="1" applyFont="1" applyFill="1" applyBorder="1" applyAlignment="1" applyProtection="1">
      <alignment horizontal="left" vertical="center" wrapText="1"/>
      <protection hidden="1"/>
    </xf>
    <xf numFmtId="166" fontId="9" fillId="2" borderId="6" xfId="0" applyNumberFormat="1" applyFont="1" applyFill="1" applyBorder="1" applyAlignment="1" applyProtection="1">
      <alignment horizontal="left" vertical="center" wrapText="1"/>
      <protection hidden="1"/>
    </xf>
    <xf numFmtId="170" fontId="8" fillId="0" borderId="0" xfId="0" applyNumberFormat="1" applyFont="1" applyAlignment="1" applyProtection="1">
      <alignment horizontal="left" vertical="center" wrapText="1"/>
      <protection hidden="1"/>
    </xf>
    <xf numFmtId="0" fontId="8" fillId="0" borderId="0" xfId="0" applyFont="1" applyFill="1" applyAlignment="1">
      <alignment horizontal="left" wrapText="1"/>
    </xf>
    <xf numFmtId="0" fontId="39" fillId="0" borderId="0" xfId="0" applyFont="1" applyFill="1" applyBorder="1" applyAlignment="1">
      <alignment horizontal="left" vertical="center" wrapText="1"/>
    </xf>
    <xf numFmtId="0" fontId="39" fillId="0" borderId="2" xfId="0" applyFont="1" applyFill="1" applyBorder="1" applyAlignment="1">
      <alignment horizontal="left" vertical="center" wrapText="1"/>
    </xf>
    <xf numFmtId="168" fontId="8" fillId="4" borderId="1" xfId="0" applyNumberFormat="1" applyFont="1" applyFill="1" applyBorder="1" applyAlignment="1" applyProtection="1">
      <alignment horizontal="center" vertical="center" wrapText="1"/>
      <protection hidden="1"/>
    </xf>
    <xf numFmtId="9" fontId="8" fillId="4" borderId="4" xfId="2" applyFont="1" applyFill="1" applyBorder="1" applyAlignment="1" applyProtection="1">
      <alignment horizontal="center" vertical="center" wrapText="1"/>
      <protection hidden="1"/>
    </xf>
    <xf numFmtId="9" fontId="8" fillId="4" borderId="5" xfId="2" applyFont="1" applyFill="1" applyBorder="1" applyAlignment="1" applyProtection="1">
      <alignment horizontal="center" vertical="center" wrapText="1"/>
      <protection hidden="1"/>
    </xf>
    <xf numFmtId="9" fontId="8" fillId="4" borderId="6" xfId="2" applyFont="1" applyFill="1" applyBorder="1" applyAlignment="1" applyProtection="1">
      <alignment horizontal="center" vertical="center" wrapText="1"/>
      <protection hidden="1"/>
    </xf>
    <xf numFmtId="166" fontId="8" fillId="39" borderId="4" xfId="0" applyNumberFormat="1" applyFont="1" applyFill="1" applyBorder="1" applyAlignment="1" applyProtection="1">
      <alignment horizontal="left" vertical="center" wrapText="1"/>
      <protection locked="0"/>
    </xf>
    <xf numFmtId="166" fontId="8" fillId="39" borderId="5" xfId="0" applyNumberFormat="1" applyFont="1" applyFill="1" applyBorder="1" applyAlignment="1" applyProtection="1">
      <alignment horizontal="left" vertical="center" wrapText="1"/>
      <protection locked="0"/>
    </xf>
    <xf numFmtId="166" fontId="8" fillId="39" borderId="6" xfId="0" applyNumberFormat="1" applyFont="1" applyFill="1" applyBorder="1" applyAlignment="1" applyProtection="1">
      <alignment horizontal="left" vertical="center" wrapText="1"/>
      <protection locked="0"/>
    </xf>
    <xf numFmtId="166" fontId="12" fillId="2" borderId="13" xfId="0" applyNumberFormat="1" applyFont="1" applyFill="1" applyBorder="1" applyAlignment="1" applyProtection="1">
      <alignment horizontal="center" vertical="center" wrapText="1"/>
      <protection hidden="1"/>
    </xf>
    <xf numFmtId="166" fontId="12" fillId="2" borderId="14" xfId="0" applyNumberFormat="1" applyFont="1" applyFill="1" applyBorder="1" applyAlignment="1" applyProtection="1">
      <alignment horizontal="center" vertical="center" wrapText="1"/>
      <protection hidden="1"/>
    </xf>
    <xf numFmtId="166" fontId="9" fillId="2" borderId="4" xfId="0" applyNumberFormat="1" applyFont="1" applyFill="1" applyBorder="1" applyAlignment="1" applyProtection="1">
      <alignment vertical="center" wrapText="1"/>
      <protection hidden="1"/>
    </xf>
    <xf numFmtId="166" fontId="9" fillId="2" borderId="5" xfId="0" applyNumberFormat="1" applyFont="1" applyFill="1" applyBorder="1" applyAlignment="1" applyProtection="1">
      <alignment vertical="center" wrapText="1"/>
      <protection hidden="1"/>
    </xf>
    <xf numFmtId="166" fontId="9" fillId="2" borderId="6" xfId="0" applyNumberFormat="1" applyFont="1" applyFill="1" applyBorder="1" applyAlignment="1" applyProtection="1">
      <alignment vertical="center" wrapText="1"/>
      <protection hidden="1"/>
    </xf>
    <xf numFmtId="0" fontId="8" fillId="0" borderId="4" xfId="5" applyFont="1" applyBorder="1" applyAlignment="1" applyProtection="1">
      <alignment vertical="center" wrapText="1"/>
      <protection locked="0"/>
    </xf>
    <xf numFmtId="0" fontId="8" fillId="0" borderId="6" xfId="5" applyFont="1" applyBorder="1" applyAlignment="1" applyProtection="1">
      <alignment vertical="center" wrapText="1"/>
      <protection locked="0"/>
    </xf>
    <xf numFmtId="0" fontId="34" fillId="2" borderId="4" xfId="5" applyFont="1" applyFill="1" applyBorder="1" applyAlignment="1" applyProtection="1">
      <alignment horizontal="center" vertical="center" wrapText="1"/>
      <protection hidden="1"/>
    </xf>
    <xf numFmtId="0" fontId="34" fillId="2" borderId="5" xfId="5" applyFont="1" applyFill="1" applyBorder="1" applyAlignment="1" applyProtection="1">
      <alignment horizontal="center" vertical="center" wrapText="1"/>
      <protection hidden="1"/>
    </xf>
    <xf numFmtId="0" fontId="34" fillId="2" borderId="6" xfId="5" applyFont="1" applyFill="1" applyBorder="1" applyAlignment="1" applyProtection="1">
      <alignment horizontal="center" vertical="center" wrapText="1"/>
      <protection hidden="1"/>
    </xf>
    <xf numFmtId="0" fontId="8" fillId="0" borderId="3" xfId="5" applyFont="1" applyFill="1" applyBorder="1" applyAlignment="1" applyProtection="1">
      <alignment horizontal="left" vertical="center" wrapText="1"/>
      <protection hidden="1"/>
    </xf>
    <xf numFmtId="0" fontId="8" fillId="0" borderId="12" xfId="5" applyFont="1" applyFill="1" applyBorder="1" applyAlignment="1" applyProtection="1">
      <alignment horizontal="center" vertical="center" wrapText="1"/>
      <protection hidden="1"/>
    </xf>
    <xf numFmtId="0" fontId="8" fillId="0" borderId="23" xfId="5" applyFont="1" applyFill="1" applyBorder="1" applyAlignment="1" applyProtection="1">
      <alignment horizontal="center" vertical="center" wrapText="1"/>
      <protection hidden="1"/>
    </xf>
    <xf numFmtId="0" fontId="8" fillId="0" borderId="3" xfId="5" applyFont="1" applyFill="1" applyBorder="1" applyAlignment="1" applyProtection="1">
      <alignment horizontal="center" vertical="center" wrapText="1"/>
      <protection hidden="1"/>
    </xf>
    <xf numFmtId="166" fontId="8" fillId="0" borderId="4" xfId="0" applyNumberFormat="1" applyFont="1" applyFill="1" applyBorder="1" applyAlignment="1">
      <alignment horizontal="right" vertical="center" wrapText="1"/>
    </xf>
    <xf numFmtId="166" fontId="8" fillId="0" borderId="5" xfId="0" applyNumberFormat="1" applyFont="1" applyFill="1" applyBorder="1" applyAlignment="1">
      <alignment horizontal="right" vertical="center" wrapText="1"/>
    </xf>
    <xf numFmtId="166" fontId="8" fillId="0" borderId="6" xfId="0" applyNumberFormat="1" applyFont="1" applyFill="1" applyBorder="1" applyAlignment="1">
      <alignment horizontal="right" vertical="center" wrapText="1"/>
    </xf>
    <xf numFmtId="0" fontId="8" fillId="39" borderId="4" xfId="5" applyFont="1" applyFill="1" applyBorder="1" applyAlignment="1" applyProtection="1">
      <alignment horizontal="left" vertical="center" wrapText="1"/>
      <protection hidden="1"/>
    </xf>
    <xf numFmtId="0" fontId="8" fillId="39" borderId="5" xfId="5" applyFont="1" applyFill="1" applyBorder="1" applyAlignment="1" applyProtection="1">
      <alignment horizontal="left" vertical="center" wrapText="1"/>
      <protection hidden="1"/>
    </xf>
    <xf numFmtId="0" fontId="8" fillId="39" borderId="6" xfId="5" applyFont="1" applyFill="1" applyBorder="1" applyAlignment="1" applyProtection="1">
      <alignment horizontal="left" vertical="center" wrapText="1"/>
      <protection hidden="1"/>
    </xf>
    <xf numFmtId="0" fontId="8" fillId="0" borderId="7" xfId="5" applyFont="1" applyFill="1" applyBorder="1" applyAlignment="1" applyProtection="1">
      <alignment horizontal="left" vertical="center" wrapText="1"/>
      <protection hidden="1"/>
    </xf>
    <xf numFmtId="0" fontId="8" fillId="0" borderId="8" xfId="5" applyFont="1" applyFill="1" applyBorder="1" applyAlignment="1" applyProtection="1">
      <alignment horizontal="left" vertical="center" wrapText="1"/>
      <protection hidden="1"/>
    </xf>
    <xf numFmtId="0" fontId="8" fillId="0" borderId="9" xfId="5" applyFont="1" applyFill="1" applyBorder="1" applyAlignment="1" applyProtection="1">
      <alignment horizontal="left" vertical="center" wrapText="1"/>
      <protection hidden="1"/>
    </xf>
    <xf numFmtId="0" fontId="8" fillId="0" borderId="13" xfId="5" applyFont="1" applyFill="1" applyBorder="1" applyAlignment="1" applyProtection="1">
      <alignment horizontal="left" vertical="center" wrapText="1"/>
      <protection hidden="1"/>
    </xf>
    <xf numFmtId="0" fontId="8" fillId="0" borderId="0" xfId="5" applyFont="1" applyFill="1" applyBorder="1" applyAlignment="1" applyProtection="1">
      <alignment horizontal="left" vertical="center" wrapText="1"/>
      <protection hidden="1"/>
    </xf>
    <xf numFmtId="0" fontId="8" fillId="0" borderId="2" xfId="5" applyFont="1" applyFill="1" applyBorder="1" applyAlignment="1" applyProtection="1">
      <alignment horizontal="left" vertical="center" wrapText="1"/>
      <protection hidden="1"/>
    </xf>
    <xf numFmtId="0" fontId="12" fillId="2" borderId="12" xfId="5" applyFont="1" applyFill="1" applyBorder="1" applyAlignment="1" applyProtection="1">
      <alignment horizontal="center" vertical="center" wrapText="1"/>
      <protection hidden="1"/>
    </xf>
    <xf numFmtId="0" fontId="12" fillId="2" borderId="23" xfId="5" applyFont="1" applyFill="1" applyBorder="1" applyAlignment="1" applyProtection="1">
      <alignment horizontal="center" vertical="center" wrapText="1"/>
      <protection hidden="1"/>
    </xf>
    <xf numFmtId="0" fontId="12" fillId="2" borderId="3" xfId="5" applyFont="1" applyFill="1" applyBorder="1" applyAlignment="1" applyProtection="1">
      <alignment horizontal="center" vertical="center" wrapText="1"/>
      <protection hidden="1"/>
    </xf>
    <xf numFmtId="0" fontId="12" fillId="2" borderId="7" xfId="5" applyFont="1" applyFill="1" applyBorder="1" applyAlignment="1" applyProtection="1">
      <alignment horizontal="center" vertical="center" wrapText="1"/>
      <protection hidden="1"/>
    </xf>
    <xf numFmtId="0" fontId="12" fillId="2" borderId="9" xfId="5" applyFont="1" applyFill="1" applyBorder="1" applyAlignment="1" applyProtection="1">
      <alignment horizontal="center" vertical="center" wrapText="1"/>
      <protection hidden="1"/>
    </xf>
    <xf numFmtId="0" fontId="12" fillId="2" borderId="13" xfId="5" applyFont="1" applyFill="1" applyBorder="1" applyAlignment="1" applyProtection="1">
      <alignment horizontal="center" vertical="center" wrapText="1"/>
      <protection hidden="1"/>
    </xf>
    <xf numFmtId="0" fontId="12" fillId="2" borderId="2" xfId="5" applyFont="1" applyFill="1" applyBorder="1" applyAlignment="1" applyProtection="1">
      <alignment horizontal="center" vertical="center" wrapText="1"/>
      <protection hidden="1"/>
    </xf>
    <xf numFmtId="0" fontId="12" fillId="2" borderId="14" xfId="5" applyFont="1" applyFill="1" applyBorder="1" applyAlignment="1" applyProtection="1">
      <alignment horizontal="center" vertical="center" wrapText="1"/>
      <protection hidden="1"/>
    </xf>
    <xf numFmtId="0" fontId="12" fillId="2" borderId="11" xfId="5" applyFont="1" applyFill="1" applyBorder="1" applyAlignment="1" applyProtection="1">
      <alignment horizontal="center" vertical="center" wrapText="1"/>
      <protection hidden="1"/>
    </xf>
    <xf numFmtId="0" fontId="12" fillId="2" borderId="8" xfId="5" applyFont="1" applyFill="1" applyBorder="1" applyAlignment="1" applyProtection="1">
      <alignment horizontal="center" vertical="center" wrapText="1"/>
      <protection hidden="1"/>
    </xf>
    <xf numFmtId="0" fontId="12" fillId="2" borderId="0" xfId="5" applyFont="1" applyFill="1" applyBorder="1" applyAlignment="1" applyProtection="1">
      <alignment horizontal="center" vertical="center" wrapText="1"/>
      <protection hidden="1"/>
    </xf>
    <xf numFmtId="0" fontId="12" fillId="2" borderId="10" xfId="5" applyFont="1" applyFill="1" applyBorder="1" applyAlignment="1" applyProtection="1">
      <alignment horizontal="center" vertical="center" wrapText="1"/>
      <protection hidden="1"/>
    </xf>
    <xf numFmtId="0" fontId="8" fillId="0" borderId="2" xfId="5" applyFont="1" applyBorder="1" applyAlignment="1" applyProtection="1">
      <alignment horizontal="center" wrapText="1"/>
      <protection hidden="1"/>
    </xf>
    <xf numFmtId="0" fontId="8" fillId="0" borderId="11" xfId="5" applyFont="1" applyBorder="1" applyAlignment="1" applyProtection="1">
      <alignment horizontal="center" wrapText="1"/>
      <protection hidden="1"/>
    </xf>
    <xf numFmtId="0" fontId="8" fillId="0" borderId="12" xfId="5" applyFont="1" applyBorder="1" applyAlignment="1" applyProtection="1">
      <alignment horizontal="center" vertical="center" wrapText="1"/>
      <protection hidden="1"/>
    </xf>
    <xf numFmtId="0" fontId="8" fillId="0" borderId="23" xfId="5" applyFont="1" applyBorder="1" applyAlignment="1" applyProtection="1">
      <alignment horizontal="center" vertical="center" wrapText="1"/>
      <protection hidden="1"/>
    </xf>
    <xf numFmtId="0" fontId="8" fillId="0" borderId="3" xfId="5" applyFont="1" applyBorder="1" applyAlignment="1" applyProtection="1">
      <alignment horizontal="center" vertical="center" wrapText="1"/>
      <protection hidden="1"/>
    </xf>
    <xf numFmtId="0" fontId="8" fillId="0" borderId="7" xfId="5" applyFont="1" applyBorder="1" applyAlignment="1" applyProtection="1">
      <alignment horizontal="center" vertical="center" wrapText="1"/>
      <protection hidden="1"/>
    </xf>
    <xf numFmtId="0" fontId="8" fillId="0" borderId="9" xfId="5" applyFont="1" applyBorder="1" applyAlignment="1" applyProtection="1">
      <alignment horizontal="center" vertical="center" wrapText="1"/>
      <protection hidden="1"/>
    </xf>
    <xf numFmtId="0" fontId="8" fillId="0" borderId="13" xfId="5" applyFont="1" applyBorder="1" applyAlignment="1" applyProtection="1">
      <alignment horizontal="center" vertical="center" wrapText="1"/>
      <protection hidden="1"/>
    </xf>
    <xf numFmtId="0" fontId="8" fillId="0" borderId="2" xfId="5" applyFont="1" applyBorder="1" applyAlignment="1" applyProtection="1">
      <alignment horizontal="center" vertical="center" wrapText="1"/>
      <protection hidden="1"/>
    </xf>
    <xf numFmtId="0" fontId="8" fillId="0" borderId="14" xfId="5" applyFont="1" applyBorder="1" applyAlignment="1" applyProtection="1">
      <alignment horizontal="center" vertical="center" wrapText="1"/>
      <protection hidden="1"/>
    </xf>
    <xf numFmtId="0" fontId="8" fillId="0" borderId="11" xfId="5" applyFont="1" applyBorder="1" applyAlignment="1" applyProtection="1">
      <alignment horizontal="center" vertical="center" wrapText="1"/>
      <protection hidden="1"/>
    </xf>
    <xf numFmtId="166" fontId="8" fillId="39" borderId="4" xfId="0" applyNumberFormat="1" applyFont="1" applyFill="1" applyBorder="1" applyAlignment="1">
      <alignment horizontal="left" vertical="center" wrapText="1"/>
    </xf>
    <xf numFmtId="166" fontId="8" fillId="39" borderId="5" xfId="0" applyNumberFormat="1" applyFont="1" applyFill="1" applyBorder="1" applyAlignment="1">
      <alignment horizontal="left" vertical="center" wrapText="1"/>
    </xf>
    <xf numFmtId="166" fontId="8" fillId="39" borderId="6" xfId="0" applyNumberFormat="1" applyFont="1" applyFill="1" applyBorder="1" applyAlignment="1">
      <alignment horizontal="left" vertical="center" wrapText="1"/>
    </xf>
    <xf numFmtId="0" fontId="34" fillId="2" borderId="4" xfId="0" applyFont="1" applyFill="1" applyBorder="1" applyAlignment="1" applyProtection="1">
      <alignment horizontal="center" vertical="center" wrapText="1"/>
      <protection hidden="1"/>
    </xf>
    <xf numFmtId="0" fontId="34" fillId="2" borderId="5" xfId="0" applyFont="1" applyFill="1" applyBorder="1" applyAlignment="1" applyProtection="1">
      <alignment horizontal="center" vertical="center" wrapText="1"/>
      <protection hidden="1"/>
    </xf>
    <xf numFmtId="0" fontId="34" fillId="2" borderId="6" xfId="0" applyFont="1" applyFill="1" applyBorder="1" applyAlignment="1" applyProtection="1">
      <alignment horizontal="center" vertical="center" wrapText="1"/>
      <protection hidden="1"/>
    </xf>
    <xf numFmtId="0" fontId="9" fillId="0" borderId="7" xfId="0" applyFont="1" applyFill="1" applyBorder="1" applyAlignment="1">
      <alignment horizontal="left" wrapText="1"/>
    </xf>
    <xf numFmtId="0" fontId="9" fillId="0" borderId="8" xfId="0" applyFont="1" applyFill="1" applyBorder="1" applyAlignment="1">
      <alignment horizontal="left" wrapText="1"/>
    </xf>
    <xf numFmtId="0" fontId="9" fillId="0" borderId="9" xfId="0" applyFont="1" applyFill="1" applyBorder="1" applyAlignment="1">
      <alignment horizontal="left" wrapText="1"/>
    </xf>
    <xf numFmtId="0" fontId="9" fillId="0" borderId="13" xfId="0" applyFont="1" applyFill="1" applyBorder="1" applyAlignment="1">
      <alignment horizontal="left" wrapText="1"/>
    </xf>
    <xf numFmtId="0" fontId="9" fillId="0" borderId="0" xfId="0" applyFont="1" applyFill="1" applyBorder="1" applyAlignment="1">
      <alignment horizontal="left" wrapText="1"/>
    </xf>
    <xf numFmtId="0" fontId="9" fillId="0" borderId="2" xfId="0" applyFont="1" applyFill="1" applyBorder="1" applyAlignment="1">
      <alignment horizontal="left" wrapText="1"/>
    </xf>
    <xf numFmtId="0" fontId="8" fillId="0" borderId="13" xfId="0" applyFont="1" applyFill="1" applyBorder="1" applyAlignment="1">
      <alignment horizontal="left" wrapText="1"/>
    </xf>
    <xf numFmtId="0" fontId="8" fillId="0" borderId="0" xfId="0" applyFont="1" applyFill="1" applyBorder="1" applyAlignment="1">
      <alignment horizontal="left" wrapText="1"/>
    </xf>
    <xf numFmtId="0" fontId="8" fillId="0" borderId="2" xfId="0" applyFont="1" applyFill="1" applyBorder="1" applyAlignment="1">
      <alignment horizontal="left" wrapText="1"/>
    </xf>
    <xf numFmtId="0" fontId="7" fillId="0" borderId="3" xfId="5" applyFont="1" applyBorder="1" applyAlignment="1" applyProtection="1">
      <alignment horizontal="left" vertical="center" wrapText="1"/>
      <protection hidden="1"/>
    </xf>
    <xf numFmtId="0" fontId="12" fillId="2" borderId="1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7" fillId="0" borderId="2" xfId="0" applyFont="1" applyBorder="1" applyAlignment="1" applyProtection="1">
      <alignment horizontal="center" wrapText="1"/>
      <protection hidden="1"/>
    </xf>
    <xf numFmtId="0" fontId="7" fillId="0" borderId="11" xfId="0" applyFont="1" applyBorder="1" applyAlignment="1" applyProtection="1">
      <alignment horizontal="center" wrapText="1"/>
      <protection hidden="1"/>
    </xf>
    <xf numFmtId="168" fontId="8" fillId="4" borderId="4" xfId="0" applyNumberFormat="1" applyFont="1" applyFill="1" applyBorder="1" applyAlignment="1" applyProtection="1">
      <alignment horizontal="center" vertical="center" wrapText="1"/>
      <protection hidden="1"/>
    </xf>
    <xf numFmtId="168" fontId="8" fillId="4" borderId="5" xfId="0" applyNumberFormat="1" applyFont="1" applyFill="1" applyBorder="1" applyAlignment="1" applyProtection="1">
      <alignment horizontal="center" vertical="center" wrapText="1"/>
      <protection hidden="1"/>
    </xf>
    <xf numFmtId="168" fontId="8" fillId="4" borderId="6" xfId="0" applyNumberFormat="1" applyFont="1" applyFill="1" applyBorder="1" applyAlignment="1" applyProtection="1">
      <alignment horizontal="center" vertical="center" wrapText="1"/>
      <protection hidden="1"/>
    </xf>
    <xf numFmtId="166" fontId="12" fillId="2" borderId="4" xfId="0" applyNumberFormat="1" applyFont="1" applyFill="1" applyBorder="1" applyAlignment="1" applyProtection="1">
      <alignment horizontal="left" vertical="center" wrapText="1"/>
      <protection hidden="1"/>
    </xf>
    <xf numFmtId="166" fontId="12" fillId="2" borderId="5" xfId="0" applyNumberFormat="1" applyFont="1" applyFill="1" applyBorder="1" applyAlignment="1" applyProtection="1">
      <alignment horizontal="left" vertical="center" wrapText="1"/>
      <protection hidden="1"/>
    </xf>
    <xf numFmtId="166" fontId="12" fillId="2" borderId="6" xfId="0" applyNumberFormat="1" applyFont="1" applyFill="1" applyBorder="1" applyAlignment="1" applyProtection="1">
      <alignment horizontal="left" vertical="center" wrapText="1"/>
      <protection hidden="1"/>
    </xf>
    <xf numFmtId="166" fontId="38" fillId="0" borderId="8" xfId="0" applyNumberFormat="1" applyFont="1" applyFill="1" applyBorder="1" applyAlignment="1" applyProtection="1">
      <alignment vertical="center" wrapText="1"/>
      <protection hidden="1"/>
    </xf>
    <xf numFmtId="166" fontId="38" fillId="0" borderId="0" xfId="0" applyNumberFormat="1" applyFont="1" applyFill="1" applyBorder="1" applyAlignment="1" applyProtection="1">
      <alignment vertical="center" wrapText="1"/>
      <protection hidden="1"/>
    </xf>
    <xf numFmtId="166" fontId="38" fillId="0" borderId="10" xfId="0" applyNumberFormat="1" applyFont="1" applyFill="1" applyBorder="1" applyAlignment="1" applyProtection="1">
      <alignment vertical="center" wrapText="1"/>
      <protection hidden="1"/>
    </xf>
    <xf numFmtId="166" fontId="38" fillId="0" borderId="8" xfId="0" applyNumberFormat="1" applyFont="1" applyFill="1" applyBorder="1" applyAlignment="1" applyProtection="1">
      <alignment horizontal="left" vertical="center" wrapText="1"/>
      <protection hidden="1"/>
    </xf>
    <xf numFmtId="166" fontId="38" fillId="0" borderId="0" xfId="0" applyNumberFormat="1" applyFont="1" applyFill="1" applyBorder="1" applyAlignment="1" applyProtection="1">
      <alignment horizontal="left" vertical="center" wrapText="1"/>
      <protection hidden="1"/>
    </xf>
    <xf numFmtId="166" fontId="38" fillId="0" borderId="10" xfId="0" applyNumberFormat="1" applyFont="1" applyFill="1" applyBorder="1" applyAlignment="1" applyProtection="1">
      <alignment horizontal="left" vertical="center" wrapText="1"/>
      <protection hidden="1"/>
    </xf>
  </cellXfs>
  <cellStyles count="57">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omma 2" xfId="7" xr:uid="{00000000-0005-0000-0000-00001B000000}"/>
    <cellStyle name="Comma 2 2" xfId="54" xr:uid="{00000000-0005-0000-0000-00001C000000}"/>
    <cellStyle name="Currency" xfId="1" builtinId="4"/>
    <cellStyle name="Currency 2" xfId="3" xr:uid="{00000000-0005-0000-0000-00001E000000}"/>
    <cellStyle name="Currency 2 2" xfId="6" xr:uid="{00000000-0005-0000-0000-00001F000000}"/>
    <cellStyle name="Currency 2 2 2" xfId="53" xr:uid="{00000000-0005-0000-0000-000020000000}"/>
    <cellStyle name="Currency 2 3" xfId="55" xr:uid="{00000000-0005-0000-0000-000021000000}"/>
    <cellStyle name="Currency 2 4" xfId="56" xr:uid="{00000000-0005-0000-0000-000022000000}"/>
    <cellStyle name="Currency 3" xfId="49" xr:uid="{00000000-0005-0000-0000-000023000000}"/>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Input" xfId="16" builtinId="20" customBuiltin="1"/>
    <cellStyle name="Line 4" xfId="50" xr:uid="{00000000-0005-0000-0000-00002B000000}"/>
    <cellStyle name="Linked Cell" xfId="19" builtinId="24" customBuiltin="1"/>
    <cellStyle name="Neutral" xfId="15" builtinId="28" customBuiltin="1"/>
    <cellStyle name="Normal" xfId="0" builtinId="0"/>
    <cellStyle name="Normal 2" xfId="4" xr:uid="{00000000-0005-0000-0000-00002F000000}"/>
    <cellStyle name="Normal 2 2" xfId="5" xr:uid="{00000000-0005-0000-0000-000030000000}"/>
    <cellStyle name="Normal 3" xfId="52" xr:uid="{00000000-0005-0000-0000-000031000000}"/>
    <cellStyle name="Note" xfId="22" builtinId="10" customBuiltin="1"/>
    <cellStyle name="Output" xfId="17" builtinId="21" customBuiltin="1"/>
    <cellStyle name="Percent" xfId="2" builtinId="5"/>
    <cellStyle name="Percent 2" xfId="51" xr:uid="{00000000-0005-0000-0000-000035000000}"/>
    <cellStyle name="Title" xfId="8" builtinId="15" customBuiltin="1"/>
    <cellStyle name="Total" xfId="24" builtinId="25" customBuiltin="1"/>
    <cellStyle name="Warning Text" xfId="21" builtinId="11" customBuiltin="1"/>
  </cellStyles>
  <dxfs count="0"/>
  <tableStyles count="0" defaultTableStyle="TableStyleMedium2" defaultPivotStyle="PivotStyleLight16"/>
  <colors>
    <mruColors>
      <color rgb="FFDBDFE8"/>
      <color rgb="FFFAFA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457200</xdr:colOff>
      <xdr:row>17</xdr:row>
      <xdr:rowOff>0</xdr:rowOff>
    </xdr:from>
    <xdr:to>
      <xdr:col>6</xdr:col>
      <xdr:colOff>437848</xdr:colOff>
      <xdr:row>18</xdr:row>
      <xdr:rowOff>6327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409700" y="1905000"/>
          <a:ext cx="2419048" cy="1809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400050</xdr:colOff>
      <xdr:row>16</xdr:row>
      <xdr:rowOff>114300</xdr:rowOff>
    </xdr:from>
    <xdr:to>
      <xdr:col>10</xdr:col>
      <xdr:colOff>380317</xdr:colOff>
      <xdr:row>17</xdr:row>
      <xdr:rowOff>133325</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742950" y="2876550"/>
          <a:ext cx="5466667" cy="200000"/>
        </a:xfrm>
        <a:prstGeom prst="rect">
          <a:avLst/>
        </a:prstGeom>
      </xdr:spPr>
    </xdr:pic>
    <xdr:clientData/>
  </xdr:twoCellAnchor>
  <xdr:twoCellAnchor editAs="oneCell">
    <xdr:from>
      <xdr:col>6</xdr:col>
      <xdr:colOff>504825</xdr:colOff>
      <xdr:row>18</xdr:row>
      <xdr:rowOff>66675</xdr:rowOff>
    </xdr:from>
    <xdr:to>
      <xdr:col>15</xdr:col>
      <xdr:colOff>351759</xdr:colOff>
      <xdr:row>19</xdr:row>
      <xdr:rowOff>76176</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3895725" y="3190875"/>
          <a:ext cx="5333334" cy="1904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39997558519241921"/>
    <pageSetUpPr fitToPage="1"/>
  </sheetPr>
  <dimension ref="A1:T57"/>
  <sheetViews>
    <sheetView showGridLines="0" tabSelected="1" zoomScale="90" zoomScaleNormal="90" zoomScalePageLayoutView="90" workbookViewId="0"/>
  </sheetViews>
  <sheetFormatPr defaultColWidth="9.140625" defaultRowHeight="14.25" x14ac:dyDescent="0.2"/>
  <cols>
    <col min="1" max="1" width="5.140625" style="18" customWidth="1"/>
    <col min="2" max="16384" width="9.140625" style="18"/>
  </cols>
  <sheetData>
    <row r="1" spans="2:20" x14ac:dyDescent="0.2">
      <c r="B1" s="113" t="s">
        <v>209</v>
      </c>
    </row>
    <row r="2" spans="2:20" ht="15" x14ac:dyDescent="0.25">
      <c r="B2" s="261" t="s">
        <v>199</v>
      </c>
      <c r="C2" s="262"/>
      <c r="D2" s="262"/>
      <c r="E2" s="262"/>
      <c r="F2" s="262"/>
      <c r="G2" s="262"/>
      <c r="H2" s="262"/>
      <c r="I2" s="262"/>
      <c r="J2" s="262"/>
      <c r="K2" s="262"/>
      <c r="L2" s="262"/>
      <c r="M2" s="262"/>
      <c r="N2" s="262"/>
      <c r="O2" s="262"/>
      <c r="P2" s="262"/>
      <c r="Q2" s="38"/>
      <c r="R2" s="38"/>
      <c r="S2" s="38"/>
      <c r="T2" s="38"/>
    </row>
    <row r="3" spans="2:20" ht="15" x14ac:dyDescent="0.25">
      <c r="B3" s="261" t="s">
        <v>130</v>
      </c>
      <c r="C3" s="261"/>
      <c r="D3" s="261"/>
      <c r="E3" s="261"/>
      <c r="F3" s="261"/>
      <c r="G3" s="261"/>
      <c r="H3" s="261"/>
      <c r="I3" s="261"/>
      <c r="J3" s="261"/>
      <c r="K3" s="261"/>
      <c r="L3" s="261"/>
      <c r="M3" s="261"/>
      <c r="N3" s="261"/>
      <c r="O3" s="261"/>
      <c r="P3" s="261"/>
      <c r="Q3" s="38"/>
      <c r="R3" s="38"/>
      <c r="S3" s="38"/>
      <c r="T3" s="38"/>
    </row>
    <row r="4" spans="2:20" s="155" customFormat="1" ht="15.75" x14ac:dyDescent="0.25">
      <c r="B4" s="263" t="s">
        <v>187</v>
      </c>
      <c r="C4" s="263"/>
      <c r="D4" s="263"/>
      <c r="E4" s="263"/>
      <c r="F4" s="263"/>
      <c r="G4" s="263"/>
      <c r="H4" s="263"/>
      <c r="I4" s="263"/>
      <c r="J4" s="263"/>
      <c r="K4" s="263"/>
      <c r="L4" s="263"/>
      <c r="M4" s="263"/>
      <c r="N4" s="263"/>
      <c r="O4" s="263"/>
      <c r="P4" s="263"/>
      <c r="Q4" s="49"/>
      <c r="R4" s="49"/>
      <c r="S4" s="49"/>
      <c r="T4" s="49"/>
    </row>
    <row r="5" spans="2:20" ht="15" customHeight="1" x14ac:dyDescent="0.2">
      <c r="B5" s="38"/>
      <c r="C5" s="38"/>
      <c r="D5" s="38"/>
      <c r="E5" s="38"/>
      <c r="F5" s="38"/>
      <c r="G5" s="38"/>
      <c r="H5" s="38"/>
      <c r="I5" s="38"/>
      <c r="J5" s="38"/>
      <c r="K5" s="38"/>
      <c r="L5" s="38"/>
      <c r="M5" s="38"/>
      <c r="N5" s="38"/>
      <c r="O5" s="38"/>
      <c r="P5" s="38"/>
      <c r="Q5" s="38"/>
      <c r="R5" s="38"/>
      <c r="S5" s="38"/>
      <c r="T5" s="38"/>
    </row>
    <row r="6" spans="2:20" x14ac:dyDescent="0.2">
      <c r="B6" s="252" t="s">
        <v>136</v>
      </c>
      <c r="C6" s="252"/>
      <c r="D6" s="252"/>
      <c r="E6" s="252"/>
      <c r="F6" s="252"/>
      <c r="G6" s="252"/>
      <c r="H6" s="252"/>
      <c r="I6" s="252"/>
      <c r="J6" s="252"/>
      <c r="K6" s="252"/>
      <c r="L6" s="252"/>
      <c r="M6" s="252"/>
      <c r="N6" s="252"/>
      <c r="O6" s="252"/>
      <c r="P6" s="252"/>
    </row>
    <row r="7" spans="2:20" x14ac:dyDescent="0.2">
      <c r="B7" s="252"/>
      <c r="C7" s="252"/>
      <c r="D7" s="252"/>
      <c r="E7" s="252"/>
      <c r="F7" s="252"/>
      <c r="G7" s="252"/>
      <c r="H7" s="252"/>
      <c r="I7" s="252"/>
      <c r="J7" s="252"/>
      <c r="K7" s="252"/>
      <c r="L7" s="252"/>
      <c r="M7" s="252"/>
      <c r="N7" s="252"/>
      <c r="O7" s="252"/>
      <c r="P7" s="252"/>
    </row>
    <row r="8" spans="2:20" x14ac:dyDescent="0.2">
      <c r="B8" s="252"/>
      <c r="C8" s="252"/>
      <c r="D8" s="252"/>
      <c r="E8" s="252"/>
      <c r="F8" s="252"/>
      <c r="G8" s="252"/>
      <c r="H8" s="252"/>
      <c r="I8" s="252"/>
      <c r="J8" s="252"/>
      <c r="K8" s="252"/>
      <c r="L8" s="252"/>
      <c r="M8" s="252"/>
      <c r="N8" s="252"/>
      <c r="O8" s="252"/>
      <c r="P8" s="252"/>
    </row>
    <row r="9" spans="2:20" x14ac:dyDescent="0.2">
      <c r="B9" s="252"/>
      <c r="C9" s="252"/>
      <c r="D9" s="252"/>
      <c r="E9" s="252"/>
      <c r="F9" s="252"/>
      <c r="G9" s="252"/>
      <c r="H9" s="252"/>
      <c r="I9" s="252"/>
      <c r="J9" s="252"/>
      <c r="K9" s="252"/>
      <c r="L9" s="252"/>
      <c r="M9" s="252"/>
      <c r="N9" s="252"/>
      <c r="O9" s="252"/>
      <c r="P9" s="252"/>
    </row>
    <row r="10" spans="2:20" x14ac:dyDescent="0.2">
      <c r="B10" s="252"/>
      <c r="C10" s="252"/>
      <c r="D10" s="252"/>
      <c r="E10" s="252"/>
      <c r="F10" s="252"/>
      <c r="G10" s="252"/>
      <c r="H10" s="252"/>
      <c r="I10" s="252"/>
      <c r="J10" s="252"/>
      <c r="K10" s="252"/>
      <c r="L10" s="252"/>
      <c r="M10" s="252"/>
      <c r="N10" s="252"/>
      <c r="O10" s="252"/>
      <c r="P10" s="252"/>
    </row>
    <row r="11" spans="2:20" x14ac:dyDescent="0.2">
      <c r="B11" s="252"/>
      <c r="C11" s="252"/>
      <c r="D11" s="252"/>
      <c r="E11" s="252"/>
      <c r="F11" s="252"/>
      <c r="G11" s="252"/>
      <c r="H11" s="252"/>
      <c r="I11" s="252"/>
      <c r="J11" s="252"/>
      <c r="K11" s="252"/>
      <c r="L11" s="252"/>
      <c r="M11" s="252"/>
      <c r="N11" s="252"/>
      <c r="O11" s="252"/>
      <c r="P11" s="252"/>
    </row>
    <row r="12" spans="2:20" x14ac:dyDescent="0.2">
      <c r="B12" s="117"/>
      <c r="C12" s="117"/>
      <c r="D12" s="117"/>
      <c r="E12" s="117"/>
      <c r="F12" s="117"/>
      <c r="G12" s="117"/>
      <c r="H12" s="117"/>
      <c r="I12" s="117"/>
      <c r="J12" s="117"/>
      <c r="K12" s="117"/>
      <c r="L12" s="117"/>
      <c r="M12" s="117"/>
      <c r="N12" s="117"/>
      <c r="O12" s="117"/>
      <c r="P12" s="117"/>
    </row>
    <row r="13" spans="2:20" ht="15" thickBot="1" x14ac:dyDescent="0.25">
      <c r="B13" s="152"/>
      <c r="C13" s="152"/>
      <c r="D13" s="152"/>
      <c r="E13" s="152"/>
      <c r="F13" s="152"/>
      <c r="G13" s="152"/>
      <c r="H13" s="152"/>
      <c r="I13" s="152"/>
      <c r="J13" s="152"/>
      <c r="K13" s="152"/>
      <c r="L13" s="152"/>
      <c r="M13" s="152"/>
      <c r="N13" s="152"/>
      <c r="O13" s="152"/>
      <c r="P13" s="152"/>
    </row>
    <row r="14" spans="2:20" ht="15.6" customHeight="1" x14ac:dyDescent="0.2">
      <c r="B14" s="39" t="s">
        <v>83</v>
      </c>
      <c r="C14" s="40"/>
      <c r="D14" s="40"/>
      <c r="E14" s="40"/>
      <c r="F14" s="40"/>
      <c r="G14" s="40"/>
      <c r="H14" s="40"/>
      <c r="I14" s="40"/>
      <c r="J14" s="40"/>
      <c r="K14" s="40"/>
      <c r="L14" s="40"/>
      <c r="M14" s="40"/>
      <c r="N14" s="40"/>
      <c r="O14" s="40"/>
      <c r="P14" s="41"/>
      <c r="Q14" s="38"/>
      <c r="R14" s="38"/>
      <c r="S14" s="38"/>
      <c r="T14" s="38"/>
    </row>
    <row r="15" spans="2:20" s="54" customFormat="1" x14ac:dyDescent="0.2">
      <c r="B15" s="258" t="s">
        <v>114</v>
      </c>
      <c r="C15" s="259"/>
      <c r="D15" s="259"/>
      <c r="E15" s="259"/>
      <c r="F15" s="259"/>
      <c r="G15" s="259"/>
      <c r="H15" s="259"/>
      <c r="I15" s="259"/>
      <c r="J15" s="259"/>
      <c r="K15" s="259"/>
      <c r="L15" s="259"/>
      <c r="M15" s="259"/>
      <c r="N15" s="259"/>
      <c r="O15" s="259"/>
      <c r="P15" s="260"/>
      <c r="Q15" s="53"/>
      <c r="R15" s="53"/>
      <c r="S15" s="53"/>
      <c r="T15" s="53"/>
    </row>
    <row r="16" spans="2:20" s="54" customFormat="1" x14ac:dyDescent="0.2">
      <c r="B16" s="258"/>
      <c r="C16" s="259"/>
      <c r="D16" s="259"/>
      <c r="E16" s="259"/>
      <c r="F16" s="259"/>
      <c r="G16" s="259"/>
      <c r="H16" s="259"/>
      <c r="I16" s="259"/>
      <c r="J16" s="259"/>
      <c r="K16" s="259"/>
      <c r="L16" s="259"/>
      <c r="M16" s="259"/>
      <c r="N16" s="259"/>
      <c r="O16" s="259"/>
      <c r="P16" s="260"/>
      <c r="Q16" s="53"/>
      <c r="R16" s="53"/>
      <c r="S16" s="53"/>
      <c r="T16" s="53"/>
    </row>
    <row r="17" spans="2:20" ht="14.45" customHeight="1" x14ac:dyDescent="0.2">
      <c r="B17" s="42"/>
      <c r="C17" s="43"/>
      <c r="D17" s="43"/>
      <c r="E17" s="43"/>
      <c r="F17" s="43"/>
      <c r="G17" s="43"/>
      <c r="H17" s="43"/>
      <c r="I17" s="43"/>
      <c r="J17" s="43"/>
      <c r="K17" s="43"/>
      <c r="L17" s="43"/>
      <c r="M17" s="43"/>
      <c r="N17" s="43"/>
      <c r="O17" s="43"/>
      <c r="P17" s="44"/>
      <c r="Q17" s="38"/>
      <c r="R17" s="38"/>
      <c r="S17" s="38"/>
      <c r="T17" s="38"/>
    </row>
    <row r="18" spans="2:20" x14ac:dyDescent="0.2">
      <c r="B18" s="42"/>
      <c r="C18" s="43"/>
      <c r="D18" s="43"/>
      <c r="E18" s="43"/>
      <c r="F18" s="43"/>
      <c r="G18" s="43"/>
      <c r="H18" s="43"/>
      <c r="I18" s="43"/>
      <c r="J18" s="43"/>
      <c r="K18" s="43"/>
      <c r="L18" s="43"/>
      <c r="M18" s="43"/>
      <c r="N18" s="43"/>
      <c r="O18" s="43"/>
      <c r="P18" s="44"/>
      <c r="Q18" s="38"/>
      <c r="R18" s="55"/>
      <c r="S18" s="38"/>
      <c r="T18" s="38"/>
    </row>
    <row r="19" spans="2:20" ht="14.45" customHeight="1" x14ac:dyDescent="0.2">
      <c r="B19" s="42"/>
      <c r="C19" s="43"/>
      <c r="D19" s="43"/>
      <c r="E19" s="43"/>
      <c r="F19" s="43"/>
      <c r="G19" s="43"/>
      <c r="H19" s="43"/>
      <c r="I19" s="43"/>
      <c r="J19" s="43"/>
      <c r="K19" s="43"/>
      <c r="L19" s="43"/>
      <c r="M19" s="43"/>
      <c r="N19" s="43"/>
      <c r="O19" s="43"/>
      <c r="P19" s="44"/>
      <c r="Q19" s="38"/>
      <c r="R19" s="38"/>
      <c r="S19" s="38"/>
      <c r="T19" s="38"/>
    </row>
    <row r="20" spans="2:20" x14ac:dyDescent="0.2">
      <c r="B20" s="42" t="s">
        <v>151</v>
      </c>
      <c r="C20" s="43"/>
      <c r="D20" s="43"/>
      <c r="E20" s="43"/>
      <c r="F20" s="43"/>
      <c r="G20" s="43"/>
      <c r="H20" s="43"/>
      <c r="I20" s="43"/>
      <c r="J20" s="43"/>
      <c r="K20" s="43"/>
      <c r="L20" s="43"/>
      <c r="M20" s="43"/>
      <c r="N20" s="43"/>
      <c r="O20" s="43"/>
      <c r="P20" s="44"/>
      <c r="Q20" s="38"/>
      <c r="R20" s="38"/>
      <c r="S20" s="38"/>
      <c r="T20" s="38"/>
    </row>
    <row r="21" spans="2:20" x14ac:dyDescent="0.2">
      <c r="B21" s="42" t="s">
        <v>84</v>
      </c>
      <c r="C21" s="43"/>
      <c r="D21" s="43"/>
      <c r="E21" s="43"/>
      <c r="F21" s="43"/>
      <c r="G21" s="43"/>
      <c r="H21" s="43"/>
      <c r="I21" s="43"/>
      <c r="J21" s="43"/>
      <c r="K21" s="43"/>
      <c r="L21" s="43"/>
      <c r="M21" s="43"/>
      <c r="N21" s="43"/>
      <c r="O21" s="43"/>
      <c r="P21" s="44"/>
      <c r="Q21" s="38"/>
      <c r="R21" s="38"/>
      <c r="S21" s="38"/>
      <c r="T21" s="38"/>
    </row>
    <row r="22" spans="2:20" ht="15" customHeight="1" x14ac:dyDescent="0.2">
      <c r="B22" s="42" t="s">
        <v>85</v>
      </c>
      <c r="C22" s="43"/>
      <c r="D22" s="43"/>
      <c r="E22" s="43"/>
      <c r="F22" s="43"/>
      <c r="G22" s="43"/>
      <c r="H22" s="43"/>
      <c r="I22" s="43"/>
      <c r="J22" s="43"/>
      <c r="K22" s="43"/>
      <c r="L22" s="43"/>
      <c r="M22" s="43"/>
      <c r="N22" s="43"/>
      <c r="O22" s="43"/>
      <c r="P22" s="44"/>
      <c r="Q22" s="38"/>
      <c r="R22" s="38"/>
      <c r="S22" s="38"/>
      <c r="T22" s="38"/>
    </row>
    <row r="23" spans="2:20" ht="14.45" customHeight="1" thickBot="1" x14ac:dyDescent="0.25">
      <c r="B23" s="46"/>
      <c r="C23" s="47"/>
      <c r="D23" s="47"/>
      <c r="E23" s="47"/>
      <c r="F23" s="47"/>
      <c r="G23" s="47"/>
      <c r="H23" s="47"/>
      <c r="I23" s="47"/>
      <c r="J23" s="47"/>
      <c r="K23" s="47"/>
      <c r="L23" s="47"/>
      <c r="M23" s="47"/>
      <c r="N23" s="47"/>
      <c r="O23" s="47"/>
      <c r="P23" s="48"/>
      <c r="Q23" s="38"/>
      <c r="R23" s="38"/>
      <c r="S23" s="38"/>
      <c r="T23" s="38"/>
    </row>
    <row r="24" spans="2:20" ht="14.45" customHeight="1" x14ac:dyDescent="0.2">
      <c r="B24" s="43"/>
      <c r="C24" s="43"/>
      <c r="D24" s="43"/>
      <c r="E24" s="43"/>
      <c r="F24" s="43"/>
      <c r="G24" s="43"/>
      <c r="H24" s="43"/>
      <c r="I24" s="43"/>
      <c r="J24" s="43"/>
      <c r="K24" s="43"/>
      <c r="L24" s="43"/>
      <c r="M24" s="43"/>
      <c r="N24" s="43"/>
      <c r="O24" s="43"/>
      <c r="P24" s="43"/>
      <c r="Q24" s="38"/>
      <c r="R24" s="38"/>
      <c r="S24" s="38"/>
      <c r="T24" s="38"/>
    </row>
    <row r="25" spans="2:20" ht="14.45" customHeight="1" x14ac:dyDescent="0.2">
      <c r="B25" s="38" t="s">
        <v>87</v>
      </c>
      <c r="C25" s="38"/>
      <c r="D25" s="38"/>
      <c r="E25" s="38"/>
      <c r="F25" s="38"/>
      <c r="G25" s="38"/>
      <c r="H25" s="38"/>
      <c r="I25" s="38"/>
      <c r="J25" s="38"/>
      <c r="K25" s="38"/>
      <c r="L25" s="38"/>
      <c r="M25" s="38"/>
      <c r="N25" s="38"/>
      <c r="O25" s="38"/>
      <c r="P25" s="38"/>
      <c r="Q25" s="38"/>
      <c r="R25" s="38"/>
      <c r="S25" s="38"/>
      <c r="T25" s="38"/>
    </row>
    <row r="26" spans="2:20" ht="14.45" customHeight="1" x14ac:dyDescent="0.2">
      <c r="B26" s="38"/>
      <c r="C26" s="38"/>
      <c r="D26" s="38"/>
      <c r="E26" s="38"/>
      <c r="F26" s="38"/>
      <c r="G26" s="38"/>
      <c r="H26" s="38"/>
      <c r="I26" s="38"/>
      <c r="J26" s="38"/>
      <c r="K26" s="38"/>
      <c r="L26" s="38"/>
      <c r="M26" s="38"/>
      <c r="N26" s="38"/>
      <c r="O26" s="38"/>
      <c r="P26" s="38"/>
      <c r="Q26" s="38"/>
      <c r="R26" s="38"/>
      <c r="S26" s="38"/>
      <c r="T26" s="38"/>
    </row>
    <row r="27" spans="2:20" x14ac:dyDescent="0.2">
      <c r="B27" s="52" t="s">
        <v>115</v>
      </c>
      <c r="C27" s="52"/>
      <c r="D27" s="52"/>
      <c r="E27" s="52"/>
      <c r="F27" s="52"/>
      <c r="G27" s="52"/>
      <c r="H27" s="52"/>
      <c r="I27" s="52"/>
      <c r="J27" s="52"/>
      <c r="K27" s="52"/>
      <c r="L27" s="52"/>
      <c r="M27" s="52"/>
      <c r="N27" s="52"/>
      <c r="O27" s="52"/>
      <c r="P27" s="52"/>
      <c r="Q27" s="52"/>
      <c r="R27" s="52"/>
      <c r="S27" s="52"/>
      <c r="T27" s="52"/>
    </row>
    <row r="28" spans="2:20" s="38" customFormat="1" ht="14.25" customHeight="1" x14ac:dyDescent="0.2">
      <c r="C28" s="257" t="s">
        <v>216</v>
      </c>
      <c r="D28" s="257"/>
      <c r="E28" s="257"/>
      <c r="F28" s="257"/>
      <c r="G28" s="257"/>
      <c r="H28" s="257"/>
      <c r="I28" s="257"/>
      <c r="J28" s="257"/>
      <c r="K28" s="257"/>
      <c r="L28" s="257"/>
      <c r="M28" s="257"/>
      <c r="N28" s="257"/>
      <c r="O28" s="257"/>
      <c r="P28" s="257"/>
    </row>
    <row r="29" spans="2:20" x14ac:dyDescent="0.2">
      <c r="C29" s="111" t="s">
        <v>206</v>
      </c>
      <c r="D29" s="111"/>
      <c r="E29" s="111"/>
      <c r="F29" s="111"/>
      <c r="G29" s="111"/>
      <c r="H29" s="111"/>
      <c r="I29" s="111"/>
      <c r="J29" s="111"/>
      <c r="K29" s="111"/>
      <c r="L29" s="111"/>
      <c r="M29" s="111"/>
      <c r="N29" s="111"/>
      <c r="O29" s="111"/>
      <c r="P29" s="111"/>
    </row>
    <row r="30" spans="2:20" customFormat="1" ht="15" customHeight="1" x14ac:dyDescent="0.25">
      <c r="C30" s="252" t="s">
        <v>210</v>
      </c>
      <c r="D30" s="252"/>
      <c r="E30" s="252"/>
      <c r="F30" s="252"/>
      <c r="G30" s="252"/>
      <c r="H30" s="252"/>
      <c r="I30" s="252"/>
      <c r="J30" s="252"/>
      <c r="K30" s="252"/>
      <c r="L30" s="252"/>
      <c r="M30" s="252"/>
      <c r="N30" s="252"/>
      <c r="O30" s="252"/>
      <c r="P30" s="252"/>
    </row>
    <row r="31" spans="2:20" customFormat="1" ht="15" x14ac:dyDescent="0.25">
      <c r="C31" s="252"/>
      <c r="D31" s="252"/>
      <c r="E31" s="252"/>
      <c r="F31" s="252"/>
      <c r="G31" s="252"/>
      <c r="H31" s="252"/>
      <c r="I31" s="252"/>
      <c r="J31" s="252"/>
      <c r="K31" s="252"/>
      <c r="L31" s="252"/>
      <c r="M31" s="252"/>
      <c r="N31" s="252"/>
      <c r="O31" s="252"/>
      <c r="P31" s="252"/>
    </row>
    <row r="32" spans="2:20" x14ac:dyDescent="0.2">
      <c r="B32" s="52"/>
      <c r="C32" s="251" t="s">
        <v>207</v>
      </c>
      <c r="D32" s="251"/>
      <c r="E32" s="251"/>
      <c r="F32" s="251"/>
      <c r="G32" s="251"/>
      <c r="H32" s="251"/>
      <c r="I32" s="251"/>
      <c r="J32" s="251"/>
      <c r="K32" s="251"/>
      <c r="L32" s="251"/>
      <c r="M32" s="251"/>
      <c r="N32" s="251"/>
      <c r="O32" s="251"/>
      <c r="P32" s="251"/>
      <c r="Q32" s="52"/>
      <c r="R32" s="52"/>
      <c r="S32" s="52"/>
      <c r="T32" s="52"/>
    </row>
    <row r="33" spans="1:20" x14ac:dyDescent="0.2">
      <c r="B33" s="52"/>
      <c r="C33" s="251"/>
      <c r="D33" s="251"/>
      <c r="E33" s="251"/>
      <c r="F33" s="251"/>
      <c r="G33" s="251"/>
      <c r="H33" s="251"/>
      <c r="I33" s="251"/>
      <c r="J33" s="251"/>
      <c r="K33" s="251"/>
      <c r="L33" s="251"/>
      <c r="M33" s="251"/>
      <c r="N33" s="251"/>
      <c r="O33" s="251"/>
      <c r="P33" s="251"/>
      <c r="Q33" s="52"/>
      <c r="R33" s="52"/>
      <c r="S33" s="52"/>
      <c r="T33" s="52"/>
    </row>
    <row r="34" spans="1:20" ht="15" customHeight="1" x14ac:dyDescent="0.25">
      <c r="C34" s="255" t="s">
        <v>217</v>
      </c>
      <c r="D34" s="255"/>
      <c r="E34" s="255"/>
      <c r="F34" s="255"/>
      <c r="G34" s="255"/>
      <c r="H34" s="255"/>
      <c r="I34" s="255"/>
      <c r="J34" s="255"/>
      <c r="K34" s="255"/>
      <c r="L34" s="255"/>
      <c r="M34" s="255"/>
      <c r="N34" s="255"/>
      <c r="O34" s="255"/>
      <c r="P34" s="255"/>
    </row>
    <row r="35" spans="1:20" ht="15" customHeight="1" x14ac:dyDescent="0.2">
      <c r="C35" s="256" t="s">
        <v>218</v>
      </c>
      <c r="D35" s="256"/>
      <c r="E35" s="256"/>
      <c r="F35" s="256"/>
      <c r="G35" s="256"/>
      <c r="H35" s="256"/>
      <c r="I35" s="256"/>
      <c r="J35" s="256"/>
      <c r="K35" s="256"/>
      <c r="L35" s="256"/>
      <c r="M35" s="256"/>
      <c r="N35" s="256"/>
      <c r="O35" s="256"/>
      <c r="P35" s="256"/>
    </row>
    <row r="36" spans="1:20" x14ac:dyDescent="0.2">
      <c r="B36" s="52"/>
      <c r="C36" s="57"/>
      <c r="D36" s="57"/>
      <c r="E36" s="57"/>
      <c r="F36" s="57"/>
      <c r="G36" s="57"/>
      <c r="H36" s="57"/>
      <c r="I36" s="57"/>
      <c r="J36" s="57"/>
      <c r="K36" s="57"/>
      <c r="L36" s="57"/>
      <c r="M36" s="57"/>
      <c r="N36" s="57"/>
      <c r="O36" s="57"/>
      <c r="P36" s="57"/>
      <c r="Q36" s="52"/>
      <c r="R36" s="52"/>
      <c r="S36" s="52"/>
      <c r="T36" s="52"/>
    </row>
    <row r="37" spans="1:20" x14ac:dyDescent="0.2">
      <c r="B37" s="111" t="s">
        <v>112</v>
      </c>
      <c r="C37" s="38"/>
      <c r="D37" s="38"/>
      <c r="E37" s="38"/>
      <c r="F37" s="38"/>
      <c r="G37" s="38"/>
      <c r="H37" s="38"/>
      <c r="I37" s="38"/>
      <c r="J37" s="38"/>
      <c r="K37" s="38"/>
      <c r="L37" s="38"/>
      <c r="M37" s="38"/>
      <c r="N37" s="38"/>
      <c r="O37" s="38"/>
      <c r="P37" s="38"/>
      <c r="Q37" s="38"/>
      <c r="R37" s="38"/>
      <c r="S37" s="38"/>
      <c r="T37" s="38"/>
    </row>
    <row r="38" spans="1:20" x14ac:dyDescent="0.2">
      <c r="B38" s="38" t="s">
        <v>113</v>
      </c>
      <c r="C38" s="38"/>
      <c r="D38" s="38"/>
      <c r="E38" s="38"/>
      <c r="F38" s="38"/>
      <c r="G38" s="38"/>
      <c r="H38" s="38"/>
      <c r="I38" s="38"/>
      <c r="J38" s="38"/>
      <c r="K38" s="38"/>
      <c r="L38" s="38"/>
      <c r="M38" s="38"/>
      <c r="N38" s="38"/>
      <c r="O38" s="38"/>
      <c r="P38" s="38"/>
      <c r="Q38" s="38"/>
      <c r="R38" s="38"/>
      <c r="S38" s="38"/>
      <c r="T38" s="38"/>
    </row>
    <row r="39" spans="1:20" x14ac:dyDescent="0.2">
      <c r="B39" s="38"/>
      <c r="C39" s="38"/>
      <c r="D39" s="38"/>
      <c r="E39" s="38"/>
      <c r="F39" s="38"/>
      <c r="G39" s="38"/>
      <c r="H39" s="38"/>
      <c r="I39" s="38"/>
      <c r="J39" s="38"/>
      <c r="K39" s="38"/>
      <c r="L39" s="38"/>
      <c r="M39" s="38"/>
      <c r="N39" s="38"/>
      <c r="O39" s="38"/>
      <c r="P39" s="38"/>
      <c r="Q39" s="38"/>
      <c r="R39" s="38"/>
      <c r="S39" s="38"/>
      <c r="T39" s="38"/>
    </row>
    <row r="40" spans="1:20" x14ac:dyDescent="0.2">
      <c r="B40" s="38"/>
      <c r="C40" s="38"/>
      <c r="D40" s="38"/>
      <c r="E40" s="38"/>
      <c r="F40" s="38"/>
      <c r="G40" s="38"/>
      <c r="H40" s="38"/>
      <c r="I40" s="38"/>
      <c r="J40" s="38"/>
      <c r="K40" s="38"/>
      <c r="L40" s="38"/>
      <c r="M40" s="38"/>
      <c r="N40" s="38"/>
      <c r="O40" s="38"/>
      <c r="P40" s="38"/>
      <c r="Q40" s="38"/>
      <c r="R40" s="38"/>
      <c r="S40" s="38"/>
      <c r="T40" s="38"/>
    </row>
    <row r="41" spans="1:20" s="50" customFormat="1" x14ac:dyDescent="0.2">
      <c r="A41" s="37"/>
      <c r="B41" s="161" t="s">
        <v>119</v>
      </c>
      <c r="C41" s="162"/>
      <c r="D41" s="162"/>
      <c r="E41" s="162"/>
      <c r="F41" s="162"/>
      <c r="G41" s="162"/>
      <c r="H41" s="162"/>
      <c r="I41" s="162"/>
      <c r="J41" s="162"/>
      <c r="K41" s="162"/>
      <c r="L41" s="162"/>
      <c r="M41" s="162"/>
      <c r="N41" s="162"/>
      <c r="O41" s="162"/>
      <c r="P41" s="163"/>
      <c r="Q41" s="51"/>
      <c r="R41" s="51"/>
      <c r="T41" s="37"/>
    </row>
    <row r="42" spans="1:20" s="38" customFormat="1" x14ac:dyDescent="0.2">
      <c r="A42" s="118"/>
      <c r="B42" s="164"/>
      <c r="C42" s="165" t="s">
        <v>120</v>
      </c>
      <c r="D42" s="100"/>
      <c r="E42" s="100"/>
      <c r="F42" s="100"/>
      <c r="G42" s="100"/>
      <c r="H42" s="100"/>
      <c r="I42" s="100"/>
      <c r="J42" s="100"/>
      <c r="K42" s="100"/>
      <c r="L42" s="100"/>
      <c r="M42" s="100"/>
      <c r="N42" s="100"/>
      <c r="O42" s="100"/>
      <c r="P42" s="166"/>
      <c r="Q42" s="119"/>
      <c r="R42" s="119"/>
      <c r="T42" s="35"/>
    </row>
    <row r="43" spans="1:20" s="38" customFormat="1" x14ac:dyDescent="0.2">
      <c r="A43" s="118"/>
      <c r="B43" s="164"/>
      <c r="C43" s="165" t="s">
        <v>121</v>
      </c>
      <c r="D43" s="100"/>
      <c r="E43" s="100"/>
      <c r="F43" s="100"/>
      <c r="G43" s="100"/>
      <c r="H43" s="100"/>
      <c r="I43" s="100"/>
      <c r="J43" s="100"/>
      <c r="K43" s="100"/>
      <c r="L43" s="100"/>
      <c r="M43" s="100"/>
      <c r="N43" s="100"/>
      <c r="O43" s="100"/>
      <c r="P43" s="166"/>
      <c r="Q43" s="119"/>
      <c r="R43" s="119"/>
      <c r="T43" s="35"/>
    </row>
    <row r="44" spans="1:20" s="38" customFormat="1" ht="14.25" customHeight="1" x14ac:dyDescent="0.2">
      <c r="A44" s="118"/>
      <c r="B44" s="164"/>
      <c r="C44" s="253" t="s">
        <v>90</v>
      </c>
      <c r="D44" s="253"/>
      <c r="E44" s="253"/>
      <c r="F44" s="253"/>
      <c r="G44" s="253"/>
      <c r="H44" s="253"/>
      <c r="I44" s="253"/>
      <c r="J44" s="253"/>
      <c r="K44" s="253"/>
      <c r="L44" s="253"/>
      <c r="M44" s="253"/>
      <c r="N44" s="253"/>
      <c r="O44" s="253"/>
      <c r="P44" s="254"/>
      <c r="Q44" s="119"/>
      <c r="R44" s="119"/>
      <c r="T44" s="35"/>
    </row>
    <row r="45" spans="1:20" s="38" customFormat="1" ht="14.25" customHeight="1" x14ac:dyDescent="0.2">
      <c r="A45" s="118"/>
      <c r="B45" s="164"/>
      <c r="C45" s="253"/>
      <c r="D45" s="253"/>
      <c r="E45" s="253"/>
      <c r="F45" s="253"/>
      <c r="G45" s="253"/>
      <c r="H45" s="253"/>
      <c r="I45" s="253"/>
      <c r="J45" s="253"/>
      <c r="K45" s="253"/>
      <c r="L45" s="253"/>
      <c r="M45" s="253"/>
      <c r="N45" s="253"/>
      <c r="O45" s="253"/>
      <c r="P45" s="254"/>
      <c r="Q45" s="119"/>
      <c r="R45" s="119"/>
      <c r="T45" s="35"/>
    </row>
    <row r="46" spans="1:20" s="38" customFormat="1" x14ac:dyDescent="0.2">
      <c r="B46" s="246" t="s">
        <v>118</v>
      </c>
      <c r="C46" s="247"/>
      <c r="D46" s="247"/>
      <c r="E46" s="247"/>
      <c r="F46" s="247"/>
      <c r="G46" s="247"/>
      <c r="H46" s="247"/>
      <c r="I46" s="247"/>
      <c r="J46" s="247"/>
      <c r="K46" s="247"/>
      <c r="L46" s="247"/>
      <c r="M46" s="247"/>
      <c r="N46" s="247"/>
      <c r="O46" s="247"/>
      <c r="P46" s="248"/>
    </row>
    <row r="47" spans="1:20" s="38" customFormat="1" x14ac:dyDescent="0.2">
      <c r="B47" s="246"/>
      <c r="C47" s="247"/>
      <c r="D47" s="247"/>
      <c r="E47" s="247"/>
      <c r="F47" s="247"/>
      <c r="G47" s="247"/>
      <c r="H47" s="247"/>
      <c r="I47" s="247"/>
      <c r="J47" s="247"/>
      <c r="K47" s="247"/>
      <c r="L47" s="247"/>
      <c r="M47" s="247"/>
      <c r="N47" s="247"/>
      <c r="O47" s="247"/>
      <c r="P47" s="248"/>
    </row>
    <row r="48" spans="1:20" s="38" customFormat="1" x14ac:dyDescent="0.2">
      <c r="B48" s="167"/>
      <c r="C48" s="249" t="s">
        <v>211</v>
      </c>
      <c r="D48" s="249"/>
      <c r="E48" s="249"/>
      <c r="F48" s="249"/>
      <c r="G48" s="249"/>
      <c r="H48" s="249"/>
      <c r="I48" s="249"/>
      <c r="J48" s="249"/>
      <c r="K48" s="249"/>
      <c r="L48" s="249"/>
      <c r="M48" s="249"/>
      <c r="N48" s="249"/>
      <c r="O48" s="249"/>
      <c r="P48" s="250"/>
    </row>
    <row r="49" spans="2:20" s="38" customFormat="1" x14ac:dyDescent="0.2">
      <c r="B49" s="167"/>
      <c r="C49" s="249"/>
      <c r="D49" s="249"/>
      <c r="E49" s="249"/>
      <c r="F49" s="249"/>
      <c r="G49" s="249"/>
      <c r="H49" s="249"/>
      <c r="I49" s="249"/>
      <c r="J49" s="249"/>
      <c r="K49" s="249"/>
      <c r="L49" s="249"/>
      <c r="M49" s="249"/>
      <c r="N49" s="249"/>
      <c r="O49" s="249"/>
      <c r="P49" s="250"/>
    </row>
    <row r="50" spans="2:20" s="38" customFormat="1" x14ac:dyDescent="0.2">
      <c r="B50" s="168"/>
      <c r="C50" s="169" t="s">
        <v>212</v>
      </c>
      <c r="D50" s="170"/>
      <c r="E50" s="170"/>
      <c r="F50" s="170"/>
      <c r="G50" s="170"/>
      <c r="H50" s="170"/>
      <c r="I50" s="170"/>
      <c r="J50" s="170"/>
      <c r="K50" s="170"/>
      <c r="L50" s="170"/>
      <c r="M50" s="170"/>
      <c r="N50" s="170"/>
      <c r="O50" s="170"/>
      <c r="P50" s="171"/>
    </row>
    <row r="51" spans="2:20" s="38" customFormat="1" x14ac:dyDescent="0.2">
      <c r="C51" s="116"/>
    </row>
    <row r="52" spans="2:20" ht="15" customHeight="1" x14ac:dyDescent="0.2">
      <c r="B52" s="251" t="s">
        <v>88</v>
      </c>
      <c r="C52" s="251"/>
      <c r="D52" s="251"/>
      <c r="E52" s="251"/>
      <c r="F52" s="251"/>
      <c r="G52" s="251"/>
      <c r="H52" s="251"/>
      <c r="I52" s="251"/>
      <c r="J52" s="251"/>
      <c r="K52" s="251"/>
      <c r="L52" s="251"/>
      <c r="M52" s="251"/>
      <c r="N52" s="251"/>
      <c r="O52" s="251"/>
      <c r="P52" s="251"/>
      <c r="Q52" s="56"/>
      <c r="R52" s="56"/>
      <c r="S52" s="56"/>
      <c r="T52" s="56"/>
    </row>
    <row r="53" spans="2:20" x14ac:dyDescent="0.2">
      <c r="B53" s="251"/>
      <c r="C53" s="251"/>
      <c r="D53" s="251"/>
      <c r="E53" s="251"/>
      <c r="F53" s="251"/>
      <c r="G53" s="251"/>
      <c r="H53" s="251"/>
      <c r="I53" s="251"/>
      <c r="J53" s="251"/>
      <c r="K53" s="251"/>
      <c r="L53" s="251"/>
      <c r="M53" s="251"/>
      <c r="N53" s="251"/>
      <c r="O53" s="251"/>
      <c r="P53" s="251"/>
      <c r="Q53" s="56"/>
      <c r="R53" s="56"/>
      <c r="S53" s="56"/>
      <c r="T53" s="56"/>
    </row>
    <row r="54" spans="2:20" x14ac:dyDescent="0.2">
      <c r="B54" s="251"/>
      <c r="C54" s="251"/>
      <c r="D54" s="251"/>
      <c r="E54" s="251"/>
      <c r="F54" s="251"/>
      <c r="G54" s="251"/>
      <c r="H54" s="251"/>
      <c r="I54" s="251"/>
      <c r="J54" s="251"/>
      <c r="K54" s="251"/>
      <c r="L54" s="251"/>
      <c r="M54" s="251"/>
      <c r="N54" s="251"/>
      <c r="O54" s="251"/>
      <c r="P54" s="251"/>
      <c r="Q54" s="56"/>
      <c r="R54" s="56"/>
      <c r="S54" s="56"/>
      <c r="T54" s="56"/>
    </row>
    <row r="55" spans="2:20" x14ac:dyDescent="0.2">
      <c r="B55" s="251" t="s">
        <v>116</v>
      </c>
      <c r="C55" s="251"/>
      <c r="D55" s="251"/>
      <c r="E55" s="251"/>
      <c r="F55" s="251"/>
      <c r="G55" s="251"/>
      <c r="H55" s="251"/>
      <c r="I55" s="251"/>
      <c r="J55" s="251"/>
      <c r="K55" s="251"/>
      <c r="L55" s="251"/>
      <c r="M55" s="251"/>
      <c r="N55" s="251"/>
      <c r="O55" s="251"/>
      <c r="P55" s="251"/>
      <c r="Q55" s="52"/>
      <c r="R55" s="52"/>
      <c r="S55" s="52"/>
      <c r="T55" s="38"/>
    </row>
    <row r="56" spans="2:20" x14ac:dyDescent="0.2">
      <c r="B56" s="251"/>
      <c r="C56" s="251"/>
      <c r="D56" s="251"/>
      <c r="E56" s="251"/>
      <c r="F56" s="251"/>
      <c r="G56" s="251"/>
      <c r="H56" s="251"/>
      <c r="I56" s="251"/>
      <c r="J56" s="251"/>
      <c r="K56" s="251"/>
      <c r="L56" s="251"/>
      <c r="M56" s="251"/>
      <c r="N56" s="251"/>
      <c r="O56" s="251"/>
      <c r="P56" s="251"/>
      <c r="Q56" s="52"/>
      <c r="R56" s="52"/>
      <c r="S56" s="52"/>
      <c r="T56" s="38"/>
    </row>
    <row r="57" spans="2:20" x14ac:dyDescent="0.2">
      <c r="B57" s="52" t="s">
        <v>89</v>
      </c>
      <c r="C57" s="52"/>
      <c r="D57" s="52"/>
      <c r="E57" s="52"/>
      <c r="F57" s="52"/>
      <c r="G57" s="52"/>
      <c r="H57" s="52"/>
      <c r="I57" s="52"/>
      <c r="J57" s="52"/>
      <c r="K57" s="52"/>
      <c r="L57" s="52"/>
      <c r="M57" s="52"/>
      <c r="N57" s="52"/>
      <c r="O57" s="52"/>
      <c r="P57" s="52"/>
      <c r="Q57" s="52"/>
      <c r="R57" s="52"/>
      <c r="S57" s="38"/>
      <c r="T57" s="38"/>
    </row>
  </sheetData>
  <sheetProtection algorithmName="SHA-512" hashValue="RAoUVcEo7lrh3GG7EQZEQfHjGt26c/UaE1TVOcyFniiw50SdQ9z0qhq7Yul76T2XRMs9RMNulN1OlOLppZ6pgQ==" saltValue="MaRy217Fw14Cj8k2lDIMVQ==" spinCount="100000" sheet="1" formatRows="0"/>
  <mergeCells count="15">
    <mergeCell ref="C28:P28"/>
    <mergeCell ref="B15:P16"/>
    <mergeCell ref="B6:P11"/>
    <mergeCell ref="B2:P2"/>
    <mergeCell ref="B4:P4"/>
    <mergeCell ref="B3:P3"/>
    <mergeCell ref="B46:P47"/>
    <mergeCell ref="C48:P49"/>
    <mergeCell ref="B52:P54"/>
    <mergeCell ref="B55:P56"/>
    <mergeCell ref="C30:P31"/>
    <mergeCell ref="C44:P45"/>
    <mergeCell ref="C32:P33"/>
    <mergeCell ref="C34:P34"/>
    <mergeCell ref="C35:P35"/>
  </mergeCells>
  <pageMargins left="0.70866141732283472" right="0.70866141732283472" top="0.74803149606299213" bottom="0.74803149606299213" header="0.31496062992125984" footer="0.31496062992125984"/>
  <pageSetup scale="85" fitToHeight="0" orientation="landscape" r:id="rId1"/>
  <headerFooter>
    <oddFooter>&amp;L&amp;"-,Bold"Conseil des arts du Canada Confidentiel&amp;C&amp;D&amp;RPage &amp;P</oddFooter>
  </headerFooter>
  <rowBreaks count="1" manualBreakCount="1">
    <brk id="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39997558519241921"/>
    <pageSetUpPr fitToPage="1"/>
  </sheetPr>
  <dimension ref="A1:K195"/>
  <sheetViews>
    <sheetView showGridLines="0" zoomScale="90" zoomScaleNormal="90" workbookViewId="0">
      <pane ySplit="5" topLeftCell="A6" activePane="bottomLeft" state="frozen"/>
      <selection pane="bottomLeft" activeCell="A6" sqref="A6"/>
    </sheetView>
  </sheetViews>
  <sheetFormatPr defaultColWidth="9.140625" defaultRowHeight="14.25" x14ac:dyDescent="0.25"/>
  <cols>
    <col min="1" max="1" width="3.5703125" style="11" customWidth="1"/>
    <col min="2" max="2" width="29" style="61" customWidth="1"/>
    <col min="3" max="3" width="14.5703125" style="5" customWidth="1"/>
    <col min="4" max="5" width="14.5703125" style="11" customWidth="1"/>
    <col min="6" max="6" width="15" style="11" customWidth="1"/>
    <col min="7" max="8" width="14.5703125" style="11" customWidth="1"/>
    <col min="9" max="9" width="53.85546875" style="11" customWidth="1"/>
    <col min="10" max="10" width="9.140625" style="11"/>
    <col min="11" max="11" width="9.140625" style="73"/>
    <col min="12" max="16384" width="9.140625" style="11"/>
  </cols>
  <sheetData>
    <row r="1" spans="1:11" s="5" customFormat="1" x14ac:dyDescent="0.2">
      <c r="B1" s="113" t="s">
        <v>209</v>
      </c>
      <c r="C1" s="136"/>
      <c r="E1" s="15"/>
      <c r="F1" s="15"/>
      <c r="G1" s="15"/>
      <c r="H1" s="15"/>
      <c r="I1" s="15"/>
      <c r="K1" s="137"/>
    </row>
    <row r="2" spans="1:11" ht="19.5" customHeight="1" x14ac:dyDescent="0.25">
      <c r="B2" s="289" t="s">
        <v>200</v>
      </c>
      <c r="C2" s="289"/>
      <c r="D2" s="289"/>
      <c r="E2" s="289"/>
      <c r="F2" s="289"/>
      <c r="G2" s="289"/>
      <c r="H2" s="289"/>
      <c r="I2" s="289"/>
    </row>
    <row r="3" spans="1:11" ht="19.5" customHeight="1" x14ac:dyDescent="0.25">
      <c r="A3" s="172"/>
      <c r="B3" s="180" t="s">
        <v>219</v>
      </c>
      <c r="C3" s="286"/>
      <c r="D3" s="287"/>
      <c r="E3" s="287"/>
      <c r="F3" s="287"/>
      <c r="G3" s="287"/>
      <c r="H3" s="287"/>
      <c r="I3" s="288"/>
    </row>
    <row r="4" spans="1:11" ht="9" customHeight="1" x14ac:dyDescent="0.25">
      <c r="B4" s="62"/>
      <c r="E4" s="1"/>
      <c r="F4" s="1"/>
      <c r="G4" s="1"/>
      <c r="H4" s="15"/>
      <c r="I4" s="15"/>
    </row>
    <row r="5" spans="1:11" ht="49.5" customHeight="1" x14ac:dyDescent="0.25">
      <c r="A5" s="1"/>
      <c r="B5" s="290" t="s">
        <v>122</v>
      </c>
      <c r="C5" s="290"/>
      <c r="D5" s="290"/>
      <c r="E5" s="59" t="s">
        <v>2</v>
      </c>
      <c r="F5" s="33" t="s">
        <v>178</v>
      </c>
      <c r="G5" s="33" t="s">
        <v>179</v>
      </c>
      <c r="H5" s="59" t="s">
        <v>4</v>
      </c>
      <c r="I5" s="183" t="s">
        <v>220</v>
      </c>
      <c r="K5" s="11"/>
    </row>
    <row r="6" spans="1:11" ht="15" x14ac:dyDescent="0.25">
      <c r="A6" s="2"/>
      <c r="B6" s="3"/>
      <c r="C6" s="4"/>
      <c r="D6" s="5"/>
      <c r="E6" s="133" t="s">
        <v>173</v>
      </c>
      <c r="F6" s="138" t="s">
        <v>173</v>
      </c>
      <c r="G6" s="138" t="s">
        <v>173</v>
      </c>
      <c r="H6" s="133" t="s">
        <v>173</v>
      </c>
      <c r="I6" s="123"/>
    </row>
    <row r="7" spans="1:11" ht="9" customHeight="1" x14ac:dyDescent="0.25">
      <c r="A7" s="2"/>
      <c r="B7" s="3"/>
      <c r="C7" s="4"/>
      <c r="D7" s="5"/>
      <c r="E7" s="6"/>
      <c r="F7" s="6"/>
      <c r="G7" s="6"/>
      <c r="H7" s="6"/>
    </row>
    <row r="8" spans="1:11" ht="21" customHeight="1" x14ac:dyDescent="0.25">
      <c r="B8" s="276" t="s">
        <v>5</v>
      </c>
      <c r="C8" s="276"/>
      <c r="D8" s="276"/>
      <c r="E8" s="276"/>
      <c r="F8" s="276"/>
      <c r="G8" s="276"/>
      <c r="H8" s="276"/>
      <c r="I8" s="276"/>
    </row>
    <row r="9" spans="1:11" ht="81.75" customHeight="1" x14ac:dyDescent="0.25">
      <c r="B9" s="291" t="s">
        <v>222</v>
      </c>
      <c r="C9" s="292"/>
      <c r="D9" s="293"/>
      <c r="E9" s="196"/>
      <c r="F9" s="197"/>
      <c r="G9" s="197"/>
      <c r="H9" s="196"/>
      <c r="I9" s="200"/>
      <c r="K9" s="11"/>
    </row>
    <row r="10" spans="1:11" ht="18" customHeight="1" x14ac:dyDescent="0.25">
      <c r="B10" s="265" t="s">
        <v>48</v>
      </c>
      <c r="C10" s="265"/>
      <c r="D10" s="265"/>
      <c r="E10" s="196"/>
      <c r="F10" s="197"/>
      <c r="G10" s="197"/>
      <c r="H10" s="196"/>
      <c r="I10" s="200"/>
      <c r="K10" s="84"/>
    </row>
    <row r="11" spans="1:11" ht="66" customHeight="1" x14ac:dyDescent="0.25">
      <c r="B11" s="277" t="s">
        <v>223</v>
      </c>
      <c r="C11" s="278"/>
      <c r="D11" s="279"/>
      <c r="E11" s="264"/>
      <c r="F11" s="264"/>
      <c r="G11" s="264"/>
      <c r="H11" s="264"/>
      <c r="I11" s="264"/>
      <c r="K11" s="11"/>
    </row>
    <row r="12" spans="1:11" x14ac:dyDescent="0.25">
      <c r="B12" s="266"/>
      <c r="C12" s="266"/>
      <c r="D12" s="266"/>
      <c r="E12" s="196"/>
      <c r="F12" s="197"/>
      <c r="G12" s="197"/>
      <c r="H12" s="196"/>
      <c r="I12" s="200"/>
      <c r="K12" s="85"/>
    </row>
    <row r="13" spans="1:11" x14ac:dyDescent="0.25">
      <c r="B13" s="266"/>
      <c r="C13" s="266"/>
      <c r="D13" s="266"/>
      <c r="E13" s="196"/>
      <c r="F13" s="197"/>
      <c r="G13" s="197"/>
      <c r="H13" s="196"/>
      <c r="I13" s="200"/>
    </row>
    <row r="14" spans="1:11" x14ac:dyDescent="0.25">
      <c r="B14" s="266"/>
      <c r="C14" s="266"/>
      <c r="D14" s="266"/>
      <c r="E14" s="196"/>
      <c r="F14" s="197"/>
      <c r="G14" s="197"/>
      <c r="H14" s="196"/>
      <c r="I14" s="200"/>
    </row>
    <row r="15" spans="1:11" x14ac:dyDescent="0.25">
      <c r="B15" s="266"/>
      <c r="C15" s="266"/>
      <c r="D15" s="266"/>
      <c r="E15" s="196"/>
      <c r="F15" s="197"/>
      <c r="G15" s="197"/>
      <c r="H15" s="196"/>
      <c r="I15" s="200"/>
    </row>
    <row r="16" spans="1:11" x14ac:dyDescent="0.25">
      <c r="B16" s="266"/>
      <c r="C16" s="266"/>
      <c r="D16" s="266"/>
      <c r="E16" s="196"/>
      <c r="F16" s="197"/>
      <c r="G16" s="197"/>
      <c r="H16" s="196"/>
      <c r="I16" s="200"/>
    </row>
    <row r="17" spans="2:11" x14ac:dyDescent="0.25">
      <c r="B17" s="266"/>
      <c r="C17" s="266"/>
      <c r="D17" s="266"/>
      <c r="E17" s="196"/>
      <c r="F17" s="197"/>
      <c r="G17" s="197"/>
      <c r="H17" s="196"/>
      <c r="I17" s="200"/>
    </row>
    <row r="18" spans="2:11" x14ac:dyDescent="0.25">
      <c r="B18" s="266"/>
      <c r="C18" s="266"/>
      <c r="D18" s="266"/>
      <c r="E18" s="196"/>
      <c r="F18" s="197"/>
      <c r="G18" s="197"/>
      <c r="H18" s="196"/>
      <c r="I18" s="200"/>
    </row>
    <row r="19" spans="2:11" x14ac:dyDescent="0.25">
      <c r="B19" s="266"/>
      <c r="C19" s="266"/>
      <c r="D19" s="266"/>
      <c r="E19" s="196"/>
      <c r="F19" s="197"/>
      <c r="G19" s="197"/>
      <c r="H19" s="196"/>
      <c r="I19" s="200"/>
    </row>
    <row r="20" spans="2:11" x14ac:dyDescent="0.25">
      <c r="B20" s="266"/>
      <c r="C20" s="266"/>
      <c r="D20" s="266"/>
      <c r="E20" s="196"/>
      <c r="F20" s="197"/>
      <c r="G20" s="197"/>
      <c r="H20" s="196"/>
      <c r="I20" s="200"/>
    </row>
    <row r="21" spans="2:11" x14ac:dyDescent="0.25">
      <c r="B21" s="266"/>
      <c r="C21" s="266"/>
      <c r="D21" s="266"/>
      <c r="E21" s="196"/>
      <c r="F21" s="197"/>
      <c r="G21" s="197"/>
      <c r="H21" s="196"/>
      <c r="I21" s="200"/>
    </row>
    <row r="22" spans="2:11" x14ac:dyDescent="0.25">
      <c r="B22" s="266"/>
      <c r="C22" s="266"/>
      <c r="D22" s="266"/>
      <c r="E22" s="196"/>
      <c r="F22" s="197"/>
      <c r="G22" s="197"/>
      <c r="H22" s="196"/>
      <c r="I22" s="200"/>
    </row>
    <row r="23" spans="2:11" x14ac:dyDescent="0.25">
      <c r="B23" s="266"/>
      <c r="C23" s="266"/>
      <c r="D23" s="266"/>
      <c r="E23" s="196"/>
      <c r="F23" s="197"/>
      <c r="G23" s="197"/>
      <c r="H23" s="196"/>
      <c r="I23" s="200"/>
    </row>
    <row r="24" spans="2:11" x14ac:dyDescent="0.25">
      <c r="B24" s="266"/>
      <c r="C24" s="266"/>
      <c r="D24" s="266"/>
      <c r="E24" s="196"/>
      <c r="F24" s="197"/>
      <c r="G24" s="197"/>
      <c r="H24" s="196"/>
      <c r="I24" s="200"/>
    </row>
    <row r="25" spans="2:11" x14ac:dyDescent="0.25">
      <c r="B25" s="266"/>
      <c r="C25" s="266"/>
      <c r="D25" s="266"/>
      <c r="E25" s="196"/>
      <c r="F25" s="197"/>
      <c r="G25" s="197"/>
      <c r="H25" s="196"/>
      <c r="I25" s="200"/>
    </row>
    <row r="26" spans="2:11" x14ac:dyDescent="0.25">
      <c r="B26" s="266"/>
      <c r="C26" s="266"/>
      <c r="D26" s="266"/>
      <c r="E26" s="196"/>
      <c r="F26" s="197"/>
      <c r="G26" s="197"/>
      <c r="H26" s="196"/>
      <c r="I26" s="200"/>
    </row>
    <row r="27" spans="2:11" ht="18.75" customHeight="1" x14ac:dyDescent="0.25">
      <c r="B27" s="273" t="s">
        <v>148</v>
      </c>
      <c r="C27" s="274"/>
      <c r="D27" s="275"/>
      <c r="E27" s="198">
        <f>SUM(E9:E26)</f>
        <v>0</v>
      </c>
      <c r="F27" s="199">
        <f>SUM(F9:F26)</f>
        <v>0</v>
      </c>
      <c r="G27" s="199">
        <f>SUM(G9:G26)</f>
        <v>0</v>
      </c>
      <c r="H27" s="198">
        <f>SUM(H9:H26)</f>
        <v>0</v>
      </c>
      <c r="I27" s="200"/>
    </row>
    <row r="28" spans="2:11" ht="9" customHeight="1" x14ac:dyDescent="0.25"/>
    <row r="29" spans="2:11" ht="21" customHeight="1" x14ac:dyDescent="0.25">
      <c r="B29" s="276" t="s">
        <v>6</v>
      </c>
      <c r="C29" s="276"/>
      <c r="D29" s="276"/>
      <c r="E29" s="276"/>
      <c r="F29" s="276"/>
      <c r="G29" s="276"/>
      <c r="H29" s="276"/>
      <c r="I29" s="276"/>
    </row>
    <row r="30" spans="2:11" ht="45" customHeight="1" x14ac:dyDescent="0.25">
      <c r="B30" s="294" t="s">
        <v>92</v>
      </c>
      <c r="C30" s="295"/>
      <c r="D30" s="296"/>
      <c r="E30" s="264"/>
      <c r="F30" s="264"/>
      <c r="G30" s="264"/>
      <c r="H30" s="264"/>
      <c r="I30" s="264"/>
    </row>
    <row r="31" spans="2:11" x14ac:dyDescent="0.25">
      <c r="B31" s="266"/>
      <c r="C31" s="266"/>
      <c r="D31" s="266"/>
      <c r="E31" s="196"/>
      <c r="F31" s="197"/>
      <c r="G31" s="197"/>
      <c r="H31" s="196"/>
      <c r="I31" s="200"/>
      <c r="K31" s="84"/>
    </row>
    <row r="32" spans="2:11" x14ac:dyDescent="0.25">
      <c r="B32" s="266"/>
      <c r="C32" s="266"/>
      <c r="D32" s="266"/>
      <c r="E32" s="196"/>
      <c r="F32" s="197"/>
      <c r="G32" s="197"/>
      <c r="H32" s="196"/>
      <c r="I32" s="200"/>
      <c r="K32" s="85"/>
    </row>
    <row r="33" spans="2:11" x14ac:dyDescent="0.25">
      <c r="B33" s="266"/>
      <c r="C33" s="266"/>
      <c r="D33" s="266"/>
      <c r="E33" s="196"/>
      <c r="F33" s="197"/>
      <c r="G33" s="197"/>
      <c r="H33" s="196"/>
      <c r="I33" s="200"/>
    </row>
    <row r="34" spans="2:11" x14ac:dyDescent="0.25">
      <c r="B34" s="266"/>
      <c r="C34" s="266"/>
      <c r="D34" s="266"/>
      <c r="E34" s="196"/>
      <c r="F34" s="197"/>
      <c r="G34" s="197"/>
      <c r="H34" s="196"/>
      <c r="I34" s="200"/>
    </row>
    <row r="35" spans="2:11" x14ac:dyDescent="0.25">
      <c r="B35" s="266"/>
      <c r="C35" s="266"/>
      <c r="D35" s="266"/>
      <c r="E35" s="196"/>
      <c r="F35" s="197"/>
      <c r="G35" s="197"/>
      <c r="H35" s="196"/>
      <c r="I35" s="200"/>
    </row>
    <row r="36" spans="2:11" x14ac:dyDescent="0.25">
      <c r="B36" s="266"/>
      <c r="C36" s="266"/>
      <c r="D36" s="266"/>
      <c r="E36" s="196"/>
      <c r="F36" s="197"/>
      <c r="G36" s="197"/>
      <c r="H36" s="196"/>
      <c r="I36" s="200"/>
    </row>
    <row r="37" spans="2:11" x14ac:dyDescent="0.25">
      <c r="B37" s="266"/>
      <c r="C37" s="266"/>
      <c r="D37" s="266"/>
      <c r="E37" s="196"/>
      <c r="F37" s="197"/>
      <c r="G37" s="197"/>
      <c r="H37" s="196"/>
      <c r="I37" s="200"/>
    </row>
    <row r="38" spans="2:11" x14ac:dyDescent="0.25">
      <c r="B38" s="266"/>
      <c r="C38" s="266"/>
      <c r="D38" s="266"/>
      <c r="E38" s="196"/>
      <c r="F38" s="197"/>
      <c r="G38" s="197"/>
      <c r="H38" s="196"/>
      <c r="I38" s="200"/>
    </row>
    <row r="39" spans="2:11" x14ac:dyDescent="0.25">
      <c r="B39" s="266"/>
      <c r="C39" s="266"/>
      <c r="D39" s="266"/>
      <c r="E39" s="196"/>
      <c r="F39" s="197"/>
      <c r="G39" s="197"/>
      <c r="H39" s="196"/>
      <c r="I39" s="200"/>
    </row>
    <row r="40" spans="2:11" x14ac:dyDescent="0.25">
      <c r="B40" s="266"/>
      <c r="C40" s="266"/>
      <c r="D40" s="266"/>
      <c r="E40" s="196"/>
      <c r="F40" s="197"/>
      <c r="G40" s="197"/>
      <c r="H40" s="196"/>
      <c r="I40" s="200"/>
    </row>
    <row r="41" spans="2:11" ht="15" x14ac:dyDescent="0.25">
      <c r="B41" s="273" t="s">
        <v>139</v>
      </c>
      <c r="C41" s="274"/>
      <c r="D41" s="275"/>
      <c r="E41" s="198">
        <f>SUM(E31:E40)</f>
        <v>0</v>
      </c>
      <c r="F41" s="199">
        <f>SUM(F31:F40)</f>
        <v>0</v>
      </c>
      <c r="G41" s="199">
        <f>SUM(G31:G40)</f>
        <v>0</v>
      </c>
      <c r="H41" s="198">
        <f>SUM(H31:H40)</f>
        <v>0</v>
      </c>
      <c r="I41" s="14"/>
    </row>
    <row r="42" spans="2:11" ht="9" customHeight="1" x14ac:dyDescent="0.25">
      <c r="B42" s="67"/>
      <c r="C42" s="15"/>
      <c r="D42" s="1"/>
    </row>
    <row r="43" spans="2:11" ht="21" customHeight="1" x14ac:dyDescent="0.25">
      <c r="B43" s="276" t="s">
        <v>191</v>
      </c>
      <c r="C43" s="276"/>
      <c r="D43" s="276"/>
      <c r="E43" s="276"/>
      <c r="F43" s="276"/>
      <c r="G43" s="276"/>
      <c r="H43" s="276"/>
      <c r="I43" s="276"/>
      <c r="K43" s="11"/>
    </row>
    <row r="44" spans="2:11" x14ac:dyDescent="0.25">
      <c r="B44" s="270" t="s">
        <v>149</v>
      </c>
      <c r="C44" s="270"/>
      <c r="D44" s="270"/>
      <c r="E44" s="196"/>
      <c r="F44" s="197"/>
      <c r="G44" s="197"/>
      <c r="H44" s="196"/>
      <c r="I44" s="200"/>
      <c r="K44" s="11"/>
    </row>
    <row r="45" spans="2:11" x14ac:dyDescent="0.25">
      <c r="B45" s="267" t="s">
        <v>8</v>
      </c>
      <c r="C45" s="268"/>
      <c r="D45" s="269"/>
      <c r="E45" s="196"/>
      <c r="F45" s="197"/>
      <c r="G45" s="197"/>
      <c r="H45" s="196"/>
      <c r="I45" s="200"/>
    </row>
    <row r="46" spans="2:11" x14ac:dyDescent="0.25">
      <c r="B46" s="270" t="s">
        <v>9</v>
      </c>
      <c r="C46" s="270"/>
      <c r="D46" s="270"/>
      <c r="E46" s="196"/>
      <c r="F46" s="197"/>
      <c r="G46" s="197"/>
      <c r="H46" s="196"/>
      <c r="I46" s="200"/>
    </row>
    <row r="47" spans="2:11" x14ac:dyDescent="0.25">
      <c r="B47" s="267" t="s">
        <v>93</v>
      </c>
      <c r="C47" s="268"/>
      <c r="D47" s="269"/>
      <c r="E47" s="196"/>
      <c r="F47" s="197"/>
      <c r="G47" s="197"/>
      <c r="H47" s="196"/>
      <c r="I47" s="200"/>
      <c r="K47" s="85"/>
    </row>
    <row r="48" spans="2:11" ht="15" x14ac:dyDescent="0.25">
      <c r="B48" s="271" t="s">
        <v>153</v>
      </c>
      <c r="C48" s="271"/>
      <c r="D48" s="271"/>
      <c r="E48" s="264"/>
      <c r="F48" s="264"/>
      <c r="G48" s="264"/>
      <c r="H48" s="264"/>
      <c r="I48" s="264"/>
    </row>
    <row r="49" spans="2:11" x14ac:dyDescent="0.25">
      <c r="B49" s="272"/>
      <c r="C49" s="272"/>
      <c r="D49" s="272"/>
      <c r="E49" s="196"/>
      <c r="F49" s="197"/>
      <c r="G49" s="197"/>
      <c r="H49" s="196"/>
      <c r="I49" s="200"/>
    </row>
    <row r="50" spans="2:11" ht="15" x14ac:dyDescent="0.25">
      <c r="B50" s="273" t="s">
        <v>140</v>
      </c>
      <c r="C50" s="274"/>
      <c r="D50" s="275"/>
      <c r="E50" s="198">
        <f>+SUM(E44:E47,E49)</f>
        <v>0</v>
      </c>
      <c r="F50" s="199">
        <f t="shared" ref="F50:H50" si="0">+SUM(F44:F47,F49)</f>
        <v>0</v>
      </c>
      <c r="G50" s="199">
        <f t="shared" si="0"/>
        <v>0</v>
      </c>
      <c r="H50" s="198">
        <f t="shared" si="0"/>
        <v>0</v>
      </c>
      <c r="I50" s="200"/>
      <c r="K50" s="11"/>
    </row>
    <row r="51" spans="2:11" ht="9" customHeight="1" x14ac:dyDescent="0.25">
      <c r="B51" s="67"/>
    </row>
    <row r="52" spans="2:11" ht="21" customHeight="1" x14ac:dyDescent="0.25">
      <c r="B52" s="280" t="s">
        <v>11</v>
      </c>
      <c r="C52" s="280"/>
      <c r="D52" s="280"/>
      <c r="E52" s="276"/>
      <c r="F52" s="276"/>
      <c r="G52" s="276"/>
      <c r="H52" s="276"/>
      <c r="I52" s="276"/>
    </row>
    <row r="53" spans="2:11" ht="35.25" customHeight="1" x14ac:dyDescent="0.25">
      <c r="B53" s="281" t="s">
        <v>12</v>
      </c>
      <c r="C53" s="282"/>
      <c r="D53" s="283"/>
      <c r="E53" s="264"/>
      <c r="F53" s="264"/>
      <c r="G53" s="264"/>
      <c r="H53" s="264"/>
      <c r="I53" s="264"/>
    </row>
    <row r="54" spans="2:11" ht="48" customHeight="1" x14ac:dyDescent="0.25">
      <c r="B54" s="284" t="s">
        <v>15</v>
      </c>
      <c r="C54" s="284"/>
      <c r="D54" s="284"/>
      <c r="E54" s="264"/>
      <c r="F54" s="264"/>
      <c r="G54" s="264"/>
      <c r="H54" s="264"/>
      <c r="I54" s="264"/>
    </row>
    <row r="55" spans="2:11" x14ac:dyDescent="0.25">
      <c r="B55" s="285" t="s">
        <v>13</v>
      </c>
      <c r="C55" s="285"/>
      <c r="D55" s="285"/>
      <c r="E55" s="196"/>
      <c r="F55" s="197"/>
      <c r="G55" s="197"/>
      <c r="H55" s="196"/>
      <c r="I55" s="200"/>
      <c r="K55" s="84"/>
    </row>
    <row r="56" spans="2:11" x14ac:dyDescent="0.25">
      <c r="B56" s="266"/>
      <c r="C56" s="266"/>
      <c r="D56" s="266"/>
      <c r="E56" s="196"/>
      <c r="F56" s="197"/>
      <c r="G56" s="197"/>
      <c r="H56" s="196"/>
      <c r="I56" s="200"/>
      <c r="K56" s="85"/>
    </row>
    <row r="57" spans="2:11" x14ac:dyDescent="0.25">
      <c r="B57" s="266"/>
      <c r="C57" s="266"/>
      <c r="D57" s="266"/>
      <c r="E57" s="196"/>
      <c r="F57" s="197"/>
      <c r="G57" s="197"/>
      <c r="H57" s="196"/>
      <c r="I57" s="200"/>
    </row>
    <row r="58" spans="2:11" x14ac:dyDescent="0.25">
      <c r="B58" s="266"/>
      <c r="C58" s="266"/>
      <c r="D58" s="266"/>
      <c r="E58" s="196"/>
      <c r="F58" s="197"/>
      <c r="G58" s="197"/>
      <c r="H58" s="196"/>
      <c r="I58" s="200"/>
    </row>
    <row r="59" spans="2:11" x14ac:dyDescent="0.25">
      <c r="B59" s="266"/>
      <c r="C59" s="266"/>
      <c r="D59" s="266"/>
      <c r="E59" s="196"/>
      <c r="F59" s="197"/>
      <c r="G59" s="197"/>
      <c r="H59" s="196"/>
      <c r="I59" s="200"/>
    </row>
    <row r="60" spans="2:11" x14ac:dyDescent="0.25">
      <c r="B60" s="266"/>
      <c r="C60" s="266"/>
      <c r="D60" s="266"/>
      <c r="E60" s="196"/>
      <c r="F60" s="197"/>
      <c r="G60" s="197"/>
      <c r="H60" s="196"/>
      <c r="I60" s="200"/>
    </row>
    <row r="61" spans="2:11" x14ac:dyDescent="0.25">
      <c r="B61" s="266"/>
      <c r="C61" s="266"/>
      <c r="D61" s="266"/>
      <c r="E61" s="196"/>
      <c r="F61" s="197"/>
      <c r="G61" s="197"/>
      <c r="H61" s="196"/>
      <c r="I61" s="200"/>
    </row>
    <row r="62" spans="2:11" x14ac:dyDescent="0.25">
      <c r="B62" s="266"/>
      <c r="C62" s="266"/>
      <c r="D62" s="266"/>
      <c r="E62" s="196"/>
      <c r="F62" s="197"/>
      <c r="G62" s="197"/>
      <c r="H62" s="196"/>
      <c r="I62" s="200"/>
    </row>
    <row r="63" spans="2:11" s="1" customFormat="1" ht="18" customHeight="1" x14ac:dyDescent="0.25">
      <c r="B63" s="297" t="s">
        <v>0</v>
      </c>
      <c r="C63" s="297"/>
      <c r="D63" s="297"/>
      <c r="E63" s="264"/>
      <c r="F63" s="264"/>
      <c r="G63" s="264"/>
      <c r="H63" s="264"/>
      <c r="I63" s="264"/>
      <c r="K63" s="85"/>
    </row>
    <row r="64" spans="2:11" ht="29.25" customHeight="1" x14ac:dyDescent="0.25">
      <c r="B64" s="284" t="s">
        <v>154</v>
      </c>
      <c r="C64" s="284"/>
      <c r="D64" s="284"/>
      <c r="E64" s="264"/>
      <c r="F64" s="264"/>
      <c r="G64" s="264"/>
      <c r="H64" s="264"/>
      <c r="I64" s="264"/>
      <c r="K64" s="11"/>
    </row>
    <row r="65" spans="2:11" ht="32.25" customHeight="1" x14ac:dyDescent="0.25">
      <c r="B65" s="284" t="s">
        <v>18</v>
      </c>
      <c r="C65" s="284"/>
      <c r="D65" s="284"/>
      <c r="E65" s="264"/>
      <c r="F65" s="264"/>
      <c r="G65" s="264"/>
      <c r="H65" s="264"/>
      <c r="I65" s="264"/>
      <c r="K65" s="11"/>
    </row>
    <row r="66" spans="2:11" x14ac:dyDescent="0.25">
      <c r="B66" s="285" t="s">
        <v>14</v>
      </c>
      <c r="C66" s="285"/>
      <c r="D66" s="285"/>
      <c r="E66" s="196"/>
      <c r="F66" s="197"/>
      <c r="G66" s="197"/>
      <c r="H66" s="196"/>
      <c r="I66" s="200"/>
      <c r="K66" s="15"/>
    </row>
    <row r="67" spans="2:11" ht="36.75" customHeight="1" x14ac:dyDescent="0.25">
      <c r="B67" s="265" t="s">
        <v>57</v>
      </c>
      <c r="C67" s="265"/>
      <c r="D67" s="265"/>
      <c r="E67" s="196"/>
      <c r="F67" s="197"/>
      <c r="G67" s="197"/>
      <c r="H67" s="196"/>
      <c r="I67" s="200"/>
      <c r="K67" s="11"/>
    </row>
    <row r="68" spans="2:11" x14ac:dyDescent="0.25">
      <c r="B68" s="266"/>
      <c r="C68" s="266"/>
      <c r="D68" s="266"/>
      <c r="E68" s="196"/>
      <c r="F68" s="197"/>
      <c r="G68" s="197"/>
      <c r="H68" s="196"/>
      <c r="I68" s="200"/>
      <c r="K68" s="85"/>
    </row>
    <row r="69" spans="2:11" x14ac:dyDescent="0.25">
      <c r="B69" s="266"/>
      <c r="C69" s="266"/>
      <c r="D69" s="266"/>
      <c r="E69" s="196"/>
      <c r="F69" s="197"/>
      <c r="G69" s="197"/>
      <c r="H69" s="196"/>
      <c r="I69" s="200"/>
      <c r="K69" s="85"/>
    </row>
    <row r="70" spans="2:11" x14ac:dyDescent="0.25">
      <c r="B70" s="266"/>
      <c r="C70" s="266"/>
      <c r="D70" s="266"/>
      <c r="E70" s="196"/>
      <c r="F70" s="197"/>
      <c r="G70" s="197"/>
      <c r="H70" s="196"/>
      <c r="I70" s="200"/>
    </row>
    <row r="71" spans="2:11" x14ac:dyDescent="0.25">
      <c r="B71" s="266"/>
      <c r="C71" s="266"/>
      <c r="D71" s="266"/>
      <c r="E71" s="196"/>
      <c r="F71" s="197"/>
      <c r="G71" s="197"/>
      <c r="H71" s="196"/>
      <c r="I71" s="200"/>
    </row>
    <row r="72" spans="2:11" x14ac:dyDescent="0.25">
      <c r="B72" s="266"/>
      <c r="C72" s="266"/>
      <c r="D72" s="266"/>
      <c r="E72" s="196"/>
      <c r="F72" s="197"/>
      <c r="G72" s="197"/>
      <c r="H72" s="196"/>
      <c r="I72" s="200"/>
    </row>
    <row r="73" spans="2:11" x14ac:dyDescent="0.25">
      <c r="B73" s="266"/>
      <c r="C73" s="266"/>
      <c r="D73" s="266"/>
      <c r="E73" s="196"/>
      <c r="F73" s="197"/>
      <c r="G73" s="197"/>
      <c r="H73" s="196"/>
      <c r="I73" s="200"/>
    </row>
    <row r="74" spans="2:11" x14ac:dyDescent="0.25">
      <c r="B74" s="266"/>
      <c r="C74" s="266"/>
      <c r="D74" s="266"/>
      <c r="E74" s="196"/>
      <c r="F74" s="197"/>
      <c r="G74" s="197"/>
      <c r="H74" s="196"/>
      <c r="I74" s="200"/>
    </row>
    <row r="75" spans="2:11" x14ac:dyDescent="0.25">
      <c r="B75" s="266"/>
      <c r="C75" s="266"/>
      <c r="D75" s="266"/>
      <c r="E75" s="196"/>
      <c r="F75" s="197"/>
      <c r="G75" s="197"/>
      <c r="H75" s="196"/>
      <c r="I75" s="200"/>
    </row>
    <row r="76" spans="2:11" x14ac:dyDescent="0.25">
      <c r="B76" s="266"/>
      <c r="C76" s="266"/>
      <c r="D76" s="266"/>
      <c r="E76" s="196"/>
      <c r="F76" s="197"/>
      <c r="G76" s="197"/>
      <c r="H76" s="196"/>
      <c r="I76" s="200"/>
    </row>
    <row r="77" spans="2:11" x14ac:dyDescent="0.25">
      <c r="B77" s="266"/>
      <c r="C77" s="266"/>
      <c r="D77" s="266"/>
      <c r="E77" s="196"/>
      <c r="F77" s="197"/>
      <c r="G77" s="197"/>
      <c r="H77" s="196"/>
      <c r="I77" s="200"/>
    </row>
    <row r="78" spans="2:11" ht="18" customHeight="1" x14ac:dyDescent="0.25">
      <c r="B78" s="297" t="s">
        <v>16</v>
      </c>
      <c r="C78" s="297"/>
      <c r="D78" s="297"/>
      <c r="E78" s="264"/>
      <c r="F78" s="264"/>
      <c r="G78" s="264"/>
      <c r="H78" s="264"/>
      <c r="I78" s="264"/>
    </row>
    <row r="79" spans="2:11" ht="48" customHeight="1" x14ac:dyDescent="0.25">
      <c r="B79" s="284" t="s">
        <v>17</v>
      </c>
      <c r="C79" s="284"/>
      <c r="D79" s="284"/>
      <c r="E79" s="264"/>
      <c r="F79" s="264"/>
      <c r="G79" s="264"/>
      <c r="H79" s="264"/>
      <c r="I79" s="264"/>
    </row>
    <row r="80" spans="2:11" x14ac:dyDescent="0.25">
      <c r="B80" s="266"/>
      <c r="C80" s="266"/>
      <c r="D80" s="266"/>
      <c r="E80" s="196"/>
      <c r="F80" s="197"/>
      <c r="G80" s="197"/>
      <c r="H80" s="196"/>
      <c r="I80" s="200"/>
      <c r="K80" s="84"/>
    </row>
    <row r="81" spans="2:11" x14ac:dyDescent="0.25">
      <c r="B81" s="266"/>
      <c r="C81" s="266"/>
      <c r="D81" s="266"/>
      <c r="E81" s="196"/>
      <c r="F81" s="197"/>
      <c r="G81" s="197"/>
      <c r="H81" s="196"/>
      <c r="I81" s="200"/>
      <c r="K81" s="84"/>
    </row>
    <row r="82" spans="2:11" x14ac:dyDescent="0.25">
      <c r="B82" s="266"/>
      <c r="C82" s="266"/>
      <c r="D82" s="266"/>
      <c r="E82" s="196"/>
      <c r="F82" s="197"/>
      <c r="G82" s="197"/>
      <c r="H82" s="196"/>
      <c r="I82" s="200"/>
      <c r="K82" s="84"/>
    </row>
    <row r="83" spans="2:11" x14ac:dyDescent="0.25">
      <c r="B83" s="266"/>
      <c r="C83" s="266"/>
      <c r="D83" s="266"/>
      <c r="E83" s="196"/>
      <c r="F83" s="197"/>
      <c r="G83" s="197"/>
      <c r="H83" s="196"/>
      <c r="I83" s="200"/>
      <c r="K83" s="85"/>
    </row>
    <row r="84" spans="2:11" x14ac:dyDescent="0.25">
      <c r="B84" s="266"/>
      <c r="C84" s="266"/>
      <c r="D84" s="266"/>
      <c r="E84" s="196"/>
      <c r="F84" s="197"/>
      <c r="G84" s="197"/>
      <c r="H84" s="196"/>
      <c r="I84" s="200"/>
    </row>
    <row r="85" spans="2:11" x14ac:dyDescent="0.25">
      <c r="B85" s="266"/>
      <c r="C85" s="266"/>
      <c r="D85" s="266"/>
      <c r="E85" s="196"/>
      <c r="F85" s="197"/>
      <c r="G85" s="197"/>
      <c r="H85" s="196"/>
      <c r="I85" s="200"/>
    </row>
    <row r="86" spans="2:11" x14ac:dyDescent="0.25">
      <c r="B86" s="266"/>
      <c r="C86" s="266"/>
      <c r="D86" s="266"/>
      <c r="E86" s="196"/>
      <c r="F86" s="197"/>
      <c r="G86" s="197"/>
      <c r="H86" s="196"/>
      <c r="I86" s="200"/>
    </row>
    <row r="87" spans="2:11" x14ac:dyDescent="0.25">
      <c r="B87" s="266"/>
      <c r="C87" s="266"/>
      <c r="D87" s="266"/>
      <c r="E87" s="196"/>
      <c r="F87" s="197"/>
      <c r="G87" s="197"/>
      <c r="H87" s="196"/>
      <c r="I87" s="200"/>
    </row>
    <row r="88" spans="2:11" x14ac:dyDescent="0.25">
      <c r="B88" s="266"/>
      <c r="C88" s="266"/>
      <c r="D88" s="266"/>
      <c r="E88" s="196"/>
      <c r="F88" s="197"/>
      <c r="G88" s="197"/>
      <c r="H88" s="196"/>
      <c r="I88" s="200"/>
    </row>
    <row r="89" spans="2:11" x14ac:dyDescent="0.25">
      <c r="B89" s="266"/>
      <c r="C89" s="266"/>
      <c r="D89" s="266"/>
      <c r="E89" s="196"/>
      <c r="F89" s="197"/>
      <c r="G89" s="197"/>
      <c r="H89" s="196"/>
      <c r="I89" s="200"/>
    </row>
    <row r="90" spans="2:11" x14ac:dyDescent="0.25">
      <c r="B90" s="266"/>
      <c r="C90" s="266"/>
      <c r="D90" s="266"/>
      <c r="E90" s="196"/>
      <c r="F90" s="197"/>
      <c r="G90" s="197"/>
      <c r="H90" s="196"/>
      <c r="I90" s="200"/>
    </row>
    <row r="91" spans="2:11" x14ac:dyDescent="0.25">
      <c r="B91" s="266"/>
      <c r="C91" s="266"/>
      <c r="D91" s="266"/>
      <c r="E91" s="196"/>
      <c r="F91" s="197"/>
      <c r="G91" s="197"/>
      <c r="H91" s="196"/>
      <c r="I91" s="200"/>
    </row>
    <row r="92" spans="2:11" ht="16.5" customHeight="1" x14ac:dyDescent="0.25">
      <c r="B92" s="297" t="s">
        <v>19</v>
      </c>
      <c r="C92" s="297"/>
      <c r="D92" s="297"/>
      <c r="E92" s="264"/>
      <c r="F92" s="264"/>
      <c r="G92" s="264"/>
      <c r="H92" s="264"/>
      <c r="I92" s="264"/>
    </row>
    <row r="93" spans="2:11" ht="60" customHeight="1" x14ac:dyDescent="0.25">
      <c r="B93" s="284" t="s">
        <v>20</v>
      </c>
      <c r="C93" s="284"/>
      <c r="D93" s="284"/>
      <c r="E93" s="264"/>
      <c r="F93" s="264"/>
      <c r="G93" s="264"/>
      <c r="H93" s="264"/>
      <c r="I93" s="264"/>
    </row>
    <row r="94" spans="2:11" x14ac:dyDescent="0.25">
      <c r="B94" s="266"/>
      <c r="C94" s="266"/>
      <c r="D94" s="266"/>
      <c r="E94" s="196"/>
      <c r="F94" s="197"/>
      <c r="G94" s="197"/>
      <c r="H94" s="196"/>
      <c r="I94" s="200"/>
    </row>
    <row r="95" spans="2:11" x14ac:dyDescent="0.25">
      <c r="B95" s="266"/>
      <c r="C95" s="266"/>
      <c r="D95" s="266"/>
      <c r="E95" s="196"/>
      <c r="F95" s="197"/>
      <c r="G95" s="197"/>
      <c r="H95" s="196"/>
      <c r="I95" s="200"/>
      <c r="K95" s="84"/>
    </row>
    <row r="96" spans="2:11" x14ac:dyDescent="0.25">
      <c r="B96" s="266"/>
      <c r="C96" s="266"/>
      <c r="D96" s="266"/>
      <c r="E96" s="196"/>
      <c r="F96" s="197"/>
      <c r="G96" s="197"/>
      <c r="H96" s="196"/>
      <c r="I96" s="200"/>
      <c r="K96" s="85"/>
    </row>
    <row r="97" spans="2:11" x14ac:dyDescent="0.25">
      <c r="B97" s="266"/>
      <c r="C97" s="266"/>
      <c r="D97" s="266"/>
      <c r="E97" s="196"/>
      <c r="F97" s="197"/>
      <c r="G97" s="197"/>
      <c r="H97" s="196"/>
      <c r="I97" s="200"/>
    </row>
    <row r="98" spans="2:11" x14ac:dyDescent="0.25">
      <c r="B98" s="266"/>
      <c r="C98" s="266"/>
      <c r="D98" s="266"/>
      <c r="E98" s="196"/>
      <c r="F98" s="197"/>
      <c r="G98" s="197"/>
      <c r="H98" s="196"/>
      <c r="I98" s="200"/>
    </row>
    <row r="99" spans="2:11" x14ac:dyDescent="0.25">
      <c r="B99" s="266"/>
      <c r="C99" s="266"/>
      <c r="D99" s="266"/>
      <c r="E99" s="196"/>
      <c r="F99" s="197"/>
      <c r="G99" s="197"/>
      <c r="H99" s="196"/>
      <c r="I99" s="200"/>
    </row>
    <row r="100" spans="2:11" x14ac:dyDescent="0.25">
      <c r="B100" s="266"/>
      <c r="C100" s="266"/>
      <c r="D100" s="266"/>
      <c r="E100" s="196"/>
      <c r="F100" s="197"/>
      <c r="G100" s="197"/>
      <c r="H100" s="196"/>
      <c r="I100" s="200"/>
    </row>
    <row r="101" spans="2:11" x14ac:dyDescent="0.25">
      <c r="B101" s="266"/>
      <c r="C101" s="266"/>
      <c r="D101" s="266"/>
      <c r="E101" s="196"/>
      <c r="F101" s="197"/>
      <c r="G101" s="197"/>
      <c r="H101" s="196"/>
      <c r="I101" s="200"/>
    </row>
    <row r="102" spans="2:11" x14ac:dyDescent="0.25">
      <c r="B102" s="266"/>
      <c r="C102" s="266"/>
      <c r="D102" s="266"/>
      <c r="E102" s="196"/>
      <c r="F102" s="197"/>
      <c r="G102" s="197"/>
      <c r="H102" s="196"/>
      <c r="I102" s="200"/>
    </row>
    <row r="103" spans="2:11" ht="17.25" customHeight="1" x14ac:dyDescent="0.25">
      <c r="B103" s="299" t="s">
        <v>141</v>
      </c>
      <c r="C103" s="299"/>
      <c r="D103" s="299"/>
      <c r="E103" s="198">
        <f>+SUM(E55:E62,E66:E77,E80:E91,E94:E102)</f>
        <v>0</v>
      </c>
      <c r="F103" s="199">
        <f t="shared" ref="F103:H103" si="1">+SUM(F55:F62,F66:F77,F80:F91,F94:F102)</f>
        <v>0</v>
      </c>
      <c r="G103" s="199">
        <f t="shared" si="1"/>
        <v>0</v>
      </c>
      <c r="H103" s="198">
        <f t="shared" si="1"/>
        <v>0</v>
      </c>
      <c r="I103" s="200"/>
    </row>
    <row r="104" spans="2:11" ht="9" customHeight="1" x14ac:dyDescent="0.25">
      <c r="B104" s="7"/>
      <c r="C104" s="8"/>
      <c r="D104" s="8"/>
      <c r="E104" s="66"/>
      <c r="F104" s="66"/>
      <c r="G104" s="66"/>
      <c r="H104" s="66"/>
    </row>
    <row r="105" spans="2:11" ht="17.25" customHeight="1" x14ac:dyDescent="0.25">
      <c r="B105" s="276" t="s">
        <v>192</v>
      </c>
      <c r="C105" s="276"/>
      <c r="D105" s="276"/>
      <c r="E105" s="276"/>
      <c r="F105" s="276"/>
      <c r="G105" s="276"/>
      <c r="H105" s="276"/>
      <c r="I105" s="276"/>
      <c r="K105" s="11"/>
    </row>
    <row r="106" spans="2:11" ht="33" customHeight="1" x14ac:dyDescent="0.25">
      <c r="B106" s="284" t="s">
        <v>156</v>
      </c>
      <c r="C106" s="284"/>
      <c r="D106" s="284"/>
      <c r="E106" s="264"/>
      <c r="F106" s="264"/>
      <c r="G106" s="264"/>
      <c r="H106" s="264"/>
      <c r="I106" s="264"/>
      <c r="K106" s="11"/>
    </row>
    <row r="107" spans="2:11" ht="45" customHeight="1" x14ac:dyDescent="0.25">
      <c r="B107" s="298" t="s">
        <v>197</v>
      </c>
      <c r="C107" s="298"/>
      <c r="D107" s="298"/>
      <c r="E107" s="201"/>
      <c r="F107" s="197"/>
      <c r="G107" s="197"/>
      <c r="H107" s="196"/>
      <c r="I107" s="200"/>
      <c r="K107" s="11"/>
    </row>
    <row r="108" spans="2:11" x14ac:dyDescent="0.25">
      <c r="B108" s="272"/>
      <c r="C108" s="272"/>
      <c r="D108" s="272"/>
      <c r="E108" s="196"/>
      <c r="F108" s="197"/>
      <c r="G108" s="197"/>
      <c r="H108" s="196"/>
      <c r="I108" s="200"/>
      <c r="K108" s="84"/>
    </row>
    <row r="109" spans="2:11" x14ac:dyDescent="0.25">
      <c r="B109" s="272"/>
      <c r="C109" s="272"/>
      <c r="D109" s="272"/>
      <c r="E109" s="196"/>
      <c r="F109" s="197"/>
      <c r="G109" s="197"/>
      <c r="H109" s="196"/>
      <c r="I109" s="200"/>
      <c r="K109" s="85"/>
    </row>
    <row r="110" spans="2:11" x14ac:dyDescent="0.25">
      <c r="B110" s="272"/>
      <c r="C110" s="272"/>
      <c r="D110" s="272"/>
      <c r="E110" s="196"/>
      <c r="F110" s="197"/>
      <c r="G110" s="197"/>
      <c r="H110" s="196"/>
      <c r="I110" s="200"/>
    </row>
    <row r="111" spans="2:11" x14ac:dyDescent="0.25">
      <c r="B111" s="272"/>
      <c r="C111" s="272"/>
      <c r="D111" s="272"/>
      <c r="E111" s="196"/>
      <c r="F111" s="197"/>
      <c r="G111" s="197"/>
      <c r="H111" s="196"/>
      <c r="I111" s="200"/>
    </row>
    <row r="112" spans="2:11" x14ac:dyDescent="0.25">
      <c r="B112" s="272"/>
      <c r="C112" s="272"/>
      <c r="D112" s="272"/>
      <c r="E112" s="196"/>
      <c r="F112" s="197"/>
      <c r="G112" s="197"/>
      <c r="H112" s="196"/>
      <c r="I112" s="200"/>
    </row>
    <row r="113" spans="2:11" x14ac:dyDescent="0.25">
      <c r="B113" s="272"/>
      <c r="C113" s="272"/>
      <c r="D113" s="272"/>
      <c r="E113" s="196"/>
      <c r="F113" s="197"/>
      <c r="G113" s="197"/>
      <c r="H113" s="196"/>
      <c r="I113" s="200"/>
    </row>
    <row r="114" spans="2:11" x14ac:dyDescent="0.25">
      <c r="B114" s="272"/>
      <c r="C114" s="272"/>
      <c r="D114" s="272"/>
      <c r="E114" s="196"/>
      <c r="F114" s="197"/>
      <c r="G114" s="197"/>
      <c r="H114" s="196"/>
      <c r="I114" s="200"/>
    </row>
    <row r="115" spans="2:11" ht="15" x14ac:dyDescent="0.25">
      <c r="B115" s="299" t="s">
        <v>142</v>
      </c>
      <c r="C115" s="299"/>
      <c r="D115" s="299"/>
      <c r="E115" s="198">
        <f>+SUM(E107:E114)</f>
        <v>0</v>
      </c>
      <c r="F115" s="199">
        <f t="shared" ref="F115:H115" si="2">+SUM(F107:F114)</f>
        <v>0</v>
      </c>
      <c r="G115" s="199">
        <f t="shared" si="2"/>
        <v>0</v>
      </c>
      <c r="H115" s="198">
        <f t="shared" si="2"/>
        <v>0</v>
      </c>
      <c r="I115" s="200"/>
    </row>
    <row r="116" spans="2:11" x14ac:dyDescent="0.25">
      <c r="B116" s="67"/>
      <c r="C116" s="15"/>
      <c r="E116" s="64"/>
      <c r="F116" s="64"/>
      <c r="G116" s="64"/>
      <c r="H116" s="64"/>
    </row>
    <row r="117" spans="2:11" ht="18" customHeight="1" x14ac:dyDescent="0.25">
      <c r="B117" s="280" t="s">
        <v>193</v>
      </c>
      <c r="C117" s="280"/>
      <c r="D117" s="280"/>
      <c r="E117" s="276"/>
      <c r="F117" s="276"/>
      <c r="G117" s="276"/>
      <c r="H117" s="276"/>
      <c r="I117" s="276"/>
    </row>
    <row r="118" spans="2:11" x14ac:dyDescent="0.25">
      <c r="B118" s="265" t="s">
        <v>21</v>
      </c>
      <c r="C118" s="265"/>
      <c r="D118" s="265"/>
      <c r="E118" s="196"/>
      <c r="F118" s="197"/>
      <c r="G118" s="197"/>
      <c r="H118" s="196"/>
      <c r="I118" s="200"/>
      <c r="J118" s="73"/>
      <c r="K118" s="11"/>
    </row>
    <row r="119" spans="2:11" ht="33" customHeight="1" x14ac:dyDescent="0.25">
      <c r="B119" s="265" t="s">
        <v>24</v>
      </c>
      <c r="C119" s="265"/>
      <c r="D119" s="265"/>
      <c r="E119" s="196"/>
      <c r="F119" s="197"/>
      <c r="G119" s="197"/>
      <c r="H119" s="196"/>
      <c r="I119" s="200"/>
      <c r="J119" s="73"/>
    </row>
    <row r="120" spans="2:11" x14ac:dyDescent="0.25">
      <c r="B120" s="265" t="s">
        <v>22</v>
      </c>
      <c r="C120" s="265"/>
      <c r="D120" s="265"/>
      <c r="E120" s="196"/>
      <c r="F120" s="197"/>
      <c r="G120" s="197"/>
      <c r="H120" s="196"/>
      <c r="I120" s="200"/>
      <c r="K120" s="11"/>
    </row>
    <row r="121" spans="2:11" x14ac:dyDescent="0.25">
      <c r="B121" s="265" t="s">
        <v>23</v>
      </c>
      <c r="C121" s="265"/>
      <c r="D121" s="265"/>
      <c r="E121" s="196"/>
      <c r="F121" s="197"/>
      <c r="G121" s="197"/>
      <c r="H121" s="196"/>
      <c r="I121" s="200"/>
    </row>
    <row r="122" spans="2:11" ht="18" customHeight="1" x14ac:dyDescent="0.25">
      <c r="B122" s="297" t="s">
        <v>198</v>
      </c>
      <c r="C122" s="297"/>
      <c r="D122" s="297"/>
      <c r="E122" s="264"/>
      <c r="F122" s="264"/>
      <c r="G122" s="264"/>
      <c r="H122" s="264"/>
      <c r="I122" s="264"/>
    </row>
    <row r="123" spans="2:11" x14ac:dyDescent="0.25">
      <c r="B123" s="300"/>
      <c r="C123" s="301"/>
      <c r="D123" s="302"/>
      <c r="E123" s="196"/>
      <c r="F123" s="197"/>
      <c r="G123" s="197"/>
      <c r="H123" s="196"/>
      <c r="I123" s="200"/>
      <c r="K123" s="85"/>
    </row>
    <row r="124" spans="2:11" x14ac:dyDescent="0.25">
      <c r="B124" s="300"/>
      <c r="C124" s="301"/>
      <c r="D124" s="302"/>
      <c r="E124" s="196"/>
      <c r="F124" s="197"/>
      <c r="G124" s="197"/>
      <c r="H124" s="196"/>
      <c r="I124" s="200"/>
      <c r="K124" s="85"/>
    </row>
    <row r="125" spans="2:11" ht="15" x14ac:dyDescent="0.25">
      <c r="B125" s="273" t="s">
        <v>155</v>
      </c>
      <c r="C125" s="274"/>
      <c r="D125" s="275"/>
      <c r="E125" s="198">
        <f>SUM(E118:E124)</f>
        <v>0</v>
      </c>
      <c r="F125" s="198">
        <f>SUM(F118:F124)</f>
        <v>0</v>
      </c>
      <c r="G125" s="198">
        <f>SUM(G118:G124)</f>
        <v>0</v>
      </c>
      <c r="H125" s="198">
        <f>SUM(H118:H124)</f>
        <v>0</v>
      </c>
      <c r="I125" s="200"/>
    </row>
    <row r="126" spans="2:11" x14ac:dyDescent="0.25">
      <c r="E126" s="64"/>
      <c r="F126" s="64"/>
      <c r="G126" s="64"/>
      <c r="H126" s="64"/>
      <c r="I126" s="8"/>
    </row>
    <row r="127" spans="2:11" ht="15" x14ac:dyDescent="0.25">
      <c r="B127" s="306" t="s">
        <v>25</v>
      </c>
      <c r="C127" s="307"/>
      <c r="D127" s="308"/>
      <c r="E127" s="198">
        <f>SUM(E27,E41,E50,E103,E115,E125)</f>
        <v>0</v>
      </c>
      <c r="F127" s="199">
        <f>SUM(F27,F41,F50,F103,F115,F125)</f>
        <v>0</v>
      </c>
      <c r="G127" s="199">
        <f>SUM(G27,G41,G50,G103,G115,G125)</f>
        <v>0</v>
      </c>
      <c r="H127" s="198">
        <f>SUM(H27,H41,H50,H103,H115,H125)</f>
        <v>0</v>
      </c>
      <c r="I127" s="200"/>
    </row>
    <row r="128" spans="2:11" ht="15" x14ac:dyDescent="0.25">
      <c r="B128" s="12"/>
      <c r="C128" s="9"/>
      <c r="D128" s="9"/>
      <c r="E128" s="1"/>
      <c r="F128" s="1"/>
      <c r="G128" s="1"/>
      <c r="H128" s="1"/>
    </row>
    <row r="129" spans="2:11" ht="15" x14ac:dyDescent="0.25">
      <c r="B129" s="12"/>
      <c r="C129" s="9"/>
      <c r="D129" s="9"/>
      <c r="E129" s="1"/>
      <c r="F129" s="1"/>
      <c r="G129" s="1"/>
      <c r="H129" s="1"/>
    </row>
    <row r="130" spans="2:11" ht="15" x14ac:dyDescent="0.25">
      <c r="B130" s="309" t="s">
        <v>26</v>
      </c>
      <c r="C130" s="310"/>
      <c r="D130" s="310"/>
      <c r="E130" s="310"/>
      <c r="F130" s="310"/>
      <c r="G130" s="310"/>
      <c r="H130" s="310"/>
      <c r="I130" s="310"/>
    </row>
    <row r="131" spans="2:11" ht="30" x14ac:dyDescent="0.25">
      <c r="C131" s="311" t="s">
        <v>2</v>
      </c>
      <c r="D131" s="312" t="s">
        <v>1</v>
      </c>
      <c r="E131" s="313"/>
      <c r="F131" s="32" t="s">
        <v>105</v>
      </c>
      <c r="G131" s="32" t="s">
        <v>29</v>
      </c>
      <c r="H131" s="59" t="s">
        <v>4</v>
      </c>
      <c r="I131" s="314" t="s">
        <v>220</v>
      </c>
    </row>
    <row r="132" spans="2:11" ht="16.899999999999999" customHeight="1" x14ac:dyDescent="0.25">
      <c r="C132" s="86" t="s">
        <v>27</v>
      </c>
      <c r="D132" s="86" t="s">
        <v>28</v>
      </c>
      <c r="E132" s="87" t="s">
        <v>3</v>
      </c>
      <c r="F132" s="33" t="s">
        <v>3</v>
      </c>
      <c r="G132" s="33" t="s">
        <v>3</v>
      </c>
      <c r="H132" s="59" t="s">
        <v>3</v>
      </c>
      <c r="I132" s="315"/>
    </row>
    <row r="133" spans="2:11" ht="7.9" customHeight="1" x14ac:dyDescent="0.25">
      <c r="C133" s="4"/>
      <c r="D133" s="2"/>
      <c r="E133" s="2"/>
      <c r="I133" s="1"/>
    </row>
    <row r="134" spans="2:11" ht="15" x14ac:dyDescent="0.25">
      <c r="B134" s="316" t="s">
        <v>30</v>
      </c>
      <c r="C134" s="317"/>
      <c r="D134" s="317"/>
      <c r="E134" s="317"/>
      <c r="F134" s="317"/>
      <c r="G134" s="317"/>
      <c r="H134" s="317"/>
      <c r="I134" s="318"/>
    </row>
    <row r="135" spans="2:11" x14ac:dyDescent="0.25">
      <c r="B135" s="151" t="s">
        <v>31</v>
      </c>
      <c r="C135" s="196"/>
      <c r="D135" s="196"/>
      <c r="E135" s="204">
        <f>SUM(C135:D135)</f>
        <v>0</v>
      </c>
      <c r="F135" s="197"/>
      <c r="G135" s="197"/>
      <c r="H135" s="196"/>
      <c r="I135" s="200"/>
    </row>
    <row r="136" spans="2:11" ht="42.75" x14ac:dyDescent="0.25">
      <c r="B136" s="151" t="s">
        <v>32</v>
      </c>
      <c r="C136" s="196"/>
      <c r="D136" s="196"/>
      <c r="E136" s="204">
        <f>SUM(C136:D136)</f>
        <v>0</v>
      </c>
      <c r="F136" s="197"/>
      <c r="G136" s="197"/>
      <c r="H136" s="196"/>
      <c r="I136" s="200"/>
    </row>
    <row r="137" spans="2:11" ht="15" x14ac:dyDescent="0.25">
      <c r="B137" s="193" t="s">
        <v>33</v>
      </c>
      <c r="C137" s="303"/>
      <c r="D137" s="304"/>
      <c r="E137" s="304"/>
      <c r="F137" s="304"/>
      <c r="G137" s="304"/>
      <c r="H137" s="304"/>
      <c r="I137" s="305"/>
    </row>
    <row r="138" spans="2:11" x14ac:dyDescent="0.25">
      <c r="B138" s="200"/>
      <c r="C138" s="196"/>
      <c r="D138" s="196"/>
      <c r="E138" s="204">
        <f>SUM(C138:D138)</f>
        <v>0</v>
      </c>
      <c r="F138" s="197"/>
      <c r="G138" s="197"/>
      <c r="H138" s="196"/>
      <c r="I138" s="200"/>
    </row>
    <row r="139" spans="2:11" x14ac:dyDescent="0.25">
      <c r="B139" s="200"/>
      <c r="C139" s="196"/>
      <c r="D139" s="196"/>
      <c r="E139" s="204">
        <f>SUM(C139:D139)</f>
        <v>0</v>
      </c>
      <c r="F139" s="197"/>
      <c r="G139" s="197"/>
      <c r="H139" s="196"/>
      <c r="I139" s="200"/>
    </row>
    <row r="140" spans="2:11" x14ac:dyDescent="0.25">
      <c r="B140" s="200"/>
      <c r="C140" s="196"/>
      <c r="D140" s="196"/>
      <c r="E140" s="204">
        <f>SUM(C140:D140)</f>
        <v>0</v>
      </c>
      <c r="F140" s="197"/>
      <c r="G140" s="197"/>
      <c r="H140" s="196"/>
      <c r="I140" s="200"/>
    </row>
    <row r="141" spans="2:11" ht="30" x14ac:dyDescent="0.25">
      <c r="B141" s="190" t="s">
        <v>143</v>
      </c>
      <c r="C141" s="198">
        <f t="shared" ref="C141:D141" si="3">SUM(C138:C140,C135:C136)</f>
        <v>0</v>
      </c>
      <c r="D141" s="198">
        <f t="shared" si="3"/>
        <v>0</v>
      </c>
      <c r="E141" s="199">
        <f>SUM(E138:E140,E135:E136)</f>
        <v>0</v>
      </c>
      <c r="F141" s="199">
        <f>SUM(F138:F140,F135:F136)</f>
        <v>0</v>
      </c>
      <c r="G141" s="199">
        <f>SUM(G138:G140,G135:G136)</f>
        <v>0</v>
      </c>
      <c r="H141" s="198">
        <f>SUM(H138:H140,H135:H136)</f>
        <v>0</v>
      </c>
      <c r="I141" s="200"/>
      <c r="K141" s="11"/>
    </row>
    <row r="142" spans="2:11" ht="9" customHeight="1" x14ac:dyDescent="0.25">
      <c r="B142" s="77"/>
      <c r="C142" s="13"/>
      <c r="D142" s="88"/>
      <c r="E142" s="88"/>
      <c r="F142" s="88"/>
      <c r="G142" s="88"/>
      <c r="H142" s="88"/>
    </row>
    <row r="143" spans="2:11" ht="15" x14ac:dyDescent="0.25">
      <c r="B143" s="319" t="s">
        <v>34</v>
      </c>
      <c r="C143" s="320"/>
      <c r="D143" s="320"/>
      <c r="E143" s="320"/>
      <c r="F143" s="320"/>
      <c r="G143" s="320"/>
      <c r="H143" s="320"/>
      <c r="I143" s="321"/>
    </row>
    <row r="144" spans="2:11" x14ac:dyDescent="0.25">
      <c r="B144" s="212" t="s">
        <v>35</v>
      </c>
      <c r="C144" s="196"/>
      <c r="D144" s="196"/>
      <c r="E144" s="204">
        <f t="shared" ref="E144:E147" si="4">SUM(C144:D144)</f>
        <v>0</v>
      </c>
      <c r="F144" s="197"/>
      <c r="G144" s="197"/>
      <c r="H144" s="196"/>
      <c r="I144" s="200"/>
    </row>
    <row r="145" spans="2:11" x14ac:dyDescent="0.25">
      <c r="B145" s="212" t="s">
        <v>36</v>
      </c>
      <c r="C145" s="196"/>
      <c r="D145" s="196"/>
      <c r="E145" s="204">
        <f t="shared" si="4"/>
        <v>0</v>
      </c>
      <c r="F145" s="197"/>
      <c r="G145" s="197"/>
      <c r="H145" s="196"/>
      <c r="I145" s="200"/>
    </row>
    <row r="146" spans="2:11" x14ac:dyDescent="0.25">
      <c r="B146" s="212" t="s">
        <v>37</v>
      </c>
      <c r="C146" s="196"/>
      <c r="D146" s="196"/>
      <c r="E146" s="204">
        <f t="shared" si="4"/>
        <v>0</v>
      </c>
      <c r="F146" s="197"/>
      <c r="G146" s="197"/>
      <c r="H146" s="196"/>
      <c r="I146" s="200"/>
    </row>
    <row r="147" spans="2:11" x14ac:dyDescent="0.25">
      <c r="B147" s="212" t="s">
        <v>38</v>
      </c>
      <c r="C147" s="196"/>
      <c r="D147" s="196"/>
      <c r="E147" s="204">
        <f t="shared" si="4"/>
        <v>0</v>
      </c>
      <c r="F147" s="197"/>
      <c r="G147" s="197"/>
      <c r="H147" s="196"/>
      <c r="I147" s="200"/>
    </row>
    <row r="148" spans="2:11" ht="30" x14ac:dyDescent="0.25">
      <c r="B148" s="193" t="s">
        <v>86</v>
      </c>
      <c r="C148" s="303"/>
      <c r="D148" s="304"/>
      <c r="E148" s="304"/>
      <c r="F148" s="304"/>
      <c r="G148" s="304"/>
      <c r="H148" s="304"/>
      <c r="I148" s="305"/>
    </row>
    <row r="149" spans="2:11" x14ac:dyDescent="0.25">
      <c r="B149" s="200"/>
      <c r="C149" s="196"/>
      <c r="D149" s="196"/>
      <c r="E149" s="204">
        <f t="shared" ref="E149:E150" si="5">SUM(C149:D149)</f>
        <v>0</v>
      </c>
      <c r="F149" s="197"/>
      <c r="G149" s="197"/>
      <c r="H149" s="196"/>
      <c r="I149" s="200"/>
    </row>
    <row r="150" spans="2:11" x14ac:dyDescent="0.25">
      <c r="B150" s="200"/>
      <c r="C150" s="196"/>
      <c r="D150" s="196"/>
      <c r="E150" s="204">
        <f t="shared" si="5"/>
        <v>0</v>
      </c>
      <c r="F150" s="197"/>
      <c r="G150" s="197"/>
      <c r="H150" s="196"/>
      <c r="I150" s="200"/>
    </row>
    <row r="151" spans="2:11" ht="30" x14ac:dyDescent="0.25">
      <c r="B151" s="190" t="s">
        <v>144</v>
      </c>
      <c r="C151" s="198">
        <f>+SUM(C144:C147,C149:C150)</f>
        <v>0</v>
      </c>
      <c r="D151" s="198">
        <f t="shared" ref="D151:H151" si="6">+SUM(D144:D147,D149:D150)</f>
        <v>0</v>
      </c>
      <c r="E151" s="199">
        <f t="shared" si="6"/>
        <v>0</v>
      </c>
      <c r="F151" s="199">
        <f t="shared" si="6"/>
        <v>0</v>
      </c>
      <c r="G151" s="199">
        <f t="shared" si="6"/>
        <v>0</v>
      </c>
      <c r="H151" s="198">
        <f t="shared" si="6"/>
        <v>0</v>
      </c>
      <c r="I151" s="200"/>
      <c r="K151" s="11"/>
    </row>
    <row r="152" spans="2:11" ht="9" customHeight="1" x14ac:dyDescent="0.25">
      <c r="C152" s="88"/>
      <c r="D152" s="88"/>
      <c r="E152" s="88"/>
      <c r="F152" s="88"/>
      <c r="G152" s="88"/>
    </row>
    <row r="153" spans="2:11" ht="15" x14ac:dyDescent="0.25">
      <c r="B153" s="319" t="s">
        <v>39</v>
      </c>
      <c r="C153" s="320"/>
      <c r="D153" s="320"/>
      <c r="E153" s="320"/>
      <c r="F153" s="320"/>
      <c r="G153" s="320"/>
      <c r="H153" s="320"/>
      <c r="I153" s="321"/>
    </row>
    <row r="154" spans="2:11" ht="28.5" x14ac:dyDescent="0.25">
      <c r="B154" s="212" t="s">
        <v>40</v>
      </c>
      <c r="C154" s="196"/>
      <c r="D154" s="196"/>
      <c r="E154" s="199">
        <f t="shared" ref="E154:E156" si="7">SUM(C154:D154)</f>
        <v>0</v>
      </c>
      <c r="F154" s="197"/>
      <c r="G154" s="197"/>
      <c r="H154" s="196"/>
      <c r="I154" s="200"/>
      <c r="K154" s="11"/>
    </row>
    <row r="155" spans="2:11" ht="71.25" x14ac:dyDescent="0.25">
      <c r="B155" s="212" t="s">
        <v>41</v>
      </c>
      <c r="C155" s="201"/>
      <c r="D155" s="201"/>
      <c r="E155" s="201"/>
      <c r="F155" s="197"/>
      <c r="G155" s="197"/>
      <c r="H155" s="196"/>
      <c r="I155" s="200"/>
      <c r="K155" s="11"/>
    </row>
    <row r="156" spans="2:11" ht="28.5" x14ac:dyDescent="0.25">
      <c r="B156" s="151" t="s">
        <v>42</v>
      </c>
      <c r="C156" s="196"/>
      <c r="D156" s="196"/>
      <c r="E156" s="204">
        <f t="shared" si="7"/>
        <v>0</v>
      </c>
      <c r="F156" s="197"/>
      <c r="G156" s="197"/>
      <c r="H156" s="196"/>
      <c r="I156" s="200"/>
      <c r="K156" s="11"/>
    </row>
    <row r="157" spans="2:11" ht="15" x14ac:dyDescent="0.25">
      <c r="B157" s="193" t="s">
        <v>43</v>
      </c>
      <c r="C157" s="303"/>
      <c r="D157" s="304"/>
      <c r="E157" s="304"/>
      <c r="F157" s="304"/>
      <c r="G157" s="304"/>
      <c r="H157" s="304"/>
      <c r="I157" s="305"/>
    </row>
    <row r="158" spans="2:11" x14ac:dyDescent="0.25">
      <c r="B158" s="200"/>
      <c r="C158" s="196"/>
      <c r="D158" s="196"/>
      <c r="E158" s="204">
        <f t="shared" ref="E158:E160" si="8">SUM(C158:D158)</f>
        <v>0</v>
      </c>
      <c r="F158" s="197"/>
      <c r="G158" s="197"/>
      <c r="H158" s="196"/>
      <c r="I158" s="200"/>
      <c r="K158" s="11"/>
    </row>
    <row r="159" spans="2:11" x14ac:dyDescent="0.25">
      <c r="B159" s="200"/>
      <c r="C159" s="196"/>
      <c r="D159" s="196"/>
      <c r="E159" s="204">
        <f t="shared" si="8"/>
        <v>0</v>
      </c>
      <c r="F159" s="197"/>
      <c r="G159" s="197"/>
      <c r="H159" s="196"/>
      <c r="I159" s="200"/>
    </row>
    <row r="160" spans="2:11" x14ac:dyDescent="0.25">
      <c r="B160" s="200"/>
      <c r="C160" s="196"/>
      <c r="D160" s="196"/>
      <c r="E160" s="204">
        <f t="shared" si="8"/>
        <v>0</v>
      </c>
      <c r="F160" s="197"/>
      <c r="G160" s="197"/>
      <c r="H160" s="196"/>
      <c r="I160" s="200"/>
    </row>
    <row r="161" spans="2:11" ht="30" x14ac:dyDescent="0.25">
      <c r="B161" s="193" t="s">
        <v>101</v>
      </c>
      <c r="C161" s="303"/>
      <c r="D161" s="304"/>
      <c r="E161" s="304"/>
      <c r="F161" s="304"/>
      <c r="G161" s="304"/>
      <c r="H161" s="304"/>
      <c r="I161" s="305"/>
      <c r="K161" s="11"/>
    </row>
    <row r="162" spans="2:11" x14ac:dyDescent="0.25">
      <c r="B162" s="200"/>
      <c r="C162" s="196"/>
      <c r="D162" s="196"/>
      <c r="E162" s="204">
        <f t="shared" ref="E162:E163" si="9">SUM(C162:D162)</f>
        <v>0</v>
      </c>
      <c r="F162" s="197"/>
      <c r="G162" s="197"/>
      <c r="H162" s="196"/>
      <c r="I162" s="200"/>
    </row>
    <row r="163" spans="2:11" x14ac:dyDescent="0.25">
      <c r="B163" s="200"/>
      <c r="C163" s="196"/>
      <c r="D163" s="196"/>
      <c r="E163" s="204">
        <f t="shared" si="9"/>
        <v>0</v>
      </c>
      <c r="F163" s="197"/>
      <c r="G163" s="197"/>
      <c r="H163" s="196"/>
      <c r="I163" s="200"/>
    </row>
    <row r="164" spans="2:11" ht="30" x14ac:dyDescent="0.25">
      <c r="B164" s="193" t="s">
        <v>44</v>
      </c>
      <c r="C164" s="303"/>
      <c r="D164" s="304"/>
      <c r="E164" s="304"/>
      <c r="F164" s="304"/>
      <c r="G164" s="304"/>
      <c r="H164" s="304"/>
      <c r="I164" s="305"/>
      <c r="K164" s="11"/>
    </row>
    <row r="165" spans="2:11" x14ac:dyDescent="0.25">
      <c r="B165" s="200"/>
      <c r="C165" s="196"/>
      <c r="D165" s="196"/>
      <c r="E165" s="204">
        <f t="shared" ref="E165:E166" si="10">SUM(C165:D165)</f>
        <v>0</v>
      </c>
      <c r="F165" s="197"/>
      <c r="G165" s="197"/>
      <c r="H165" s="196"/>
      <c r="I165" s="200"/>
    </row>
    <row r="166" spans="2:11" x14ac:dyDescent="0.25">
      <c r="B166" s="200"/>
      <c r="C166" s="196"/>
      <c r="D166" s="196"/>
      <c r="E166" s="204">
        <f t="shared" si="10"/>
        <v>0</v>
      </c>
      <c r="F166" s="197"/>
      <c r="G166" s="197"/>
      <c r="H166" s="196"/>
      <c r="I166" s="200"/>
    </row>
    <row r="167" spans="2:11" ht="30" x14ac:dyDescent="0.25">
      <c r="B167" s="193" t="s">
        <v>157</v>
      </c>
      <c r="C167" s="303"/>
      <c r="D167" s="304"/>
      <c r="E167" s="304"/>
      <c r="F167" s="304"/>
      <c r="G167" s="304"/>
      <c r="H167" s="304"/>
      <c r="I167" s="305"/>
    </row>
    <row r="168" spans="2:11" x14ac:dyDescent="0.25">
      <c r="B168" s="200"/>
      <c r="C168" s="196"/>
      <c r="D168" s="196"/>
      <c r="E168" s="204">
        <f t="shared" ref="E168:E169" si="11">SUM(C168:D168)</f>
        <v>0</v>
      </c>
      <c r="F168" s="197"/>
      <c r="G168" s="197"/>
      <c r="H168" s="196"/>
      <c r="I168" s="200"/>
    </row>
    <row r="169" spans="2:11" x14ac:dyDescent="0.25">
      <c r="B169" s="200"/>
      <c r="C169" s="196"/>
      <c r="D169" s="196"/>
      <c r="E169" s="204">
        <f t="shared" si="11"/>
        <v>0</v>
      </c>
      <c r="F169" s="197"/>
      <c r="G169" s="197"/>
      <c r="H169" s="196"/>
      <c r="I169" s="200"/>
    </row>
    <row r="170" spans="2:11" ht="30" x14ac:dyDescent="0.25">
      <c r="B170" s="190" t="s">
        <v>161</v>
      </c>
      <c r="C170" s="205">
        <f t="shared" ref="C170:H170" si="12">SUM(C168:C169,C165:C166,C162:C163,C158:C160,C154:C156)</f>
        <v>0</v>
      </c>
      <c r="D170" s="205">
        <f t="shared" si="12"/>
        <v>0</v>
      </c>
      <c r="E170" s="206">
        <f t="shared" si="12"/>
        <v>0</v>
      </c>
      <c r="F170" s="206">
        <f t="shared" si="12"/>
        <v>0</v>
      </c>
      <c r="G170" s="206">
        <f t="shared" si="12"/>
        <v>0</v>
      </c>
      <c r="H170" s="205">
        <f t="shared" si="12"/>
        <v>0</v>
      </c>
      <c r="I170" s="200"/>
      <c r="K170" s="11"/>
    </row>
    <row r="171" spans="2:11" ht="9" customHeight="1" x14ac:dyDescent="0.25">
      <c r="C171" s="88"/>
      <c r="D171" s="88"/>
      <c r="E171" s="88"/>
      <c r="F171" s="88"/>
      <c r="G171" s="88"/>
      <c r="H171" s="88"/>
      <c r="I171" s="10"/>
    </row>
    <row r="172" spans="2:11" ht="15" x14ac:dyDescent="0.25">
      <c r="B172" s="319" t="s">
        <v>145</v>
      </c>
      <c r="C172" s="320"/>
      <c r="D172" s="320"/>
      <c r="E172" s="320"/>
      <c r="F172" s="320"/>
      <c r="G172" s="320"/>
      <c r="H172" s="320"/>
      <c r="I172" s="321"/>
    </row>
    <row r="173" spans="2:11" x14ac:dyDescent="0.25">
      <c r="B173" s="200"/>
      <c r="C173" s="196"/>
      <c r="D173" s="196"/>
      <c r="E173" s="204">
        <f t="shared" ref="E173:E176" si="13">SUM(C173:D173)</f>
        <v>0</v>
      </c>
      <c r="F173" s="197"/>
      <c r="G173" s="197"/>
      <c r="H173" s="196"/>
      <c r="I173" s="200"/>
    </row>
    <row r="174" spans="2:11" x14ac:dyDescent="0.25">
      <c r="B174" s="200"/>
      <c r="C174" s="196"/>
      <c r="D174" s="196"/>
      <c r="E174" s="204">
        <f t="shared" si="13"/>
        <v>0</v>
      </c>
      <c r="F174" s="197"/>
      <c r="G174" s="197"/>
      <c r="H174" s="196"/>
      <c r="I174" s="200"/>
    </row>
    <row r="175" spans="2:11" x14ac:dyDescent="0.25">
      <c r="B175" s="200"/>
      <c r="C175" s="196"/>
      <c r="D175" s="196"/>
      <c r="E175" s="204">
        <f t="shared" si="13"/>
        <v>0</v>
      </c>
      <c r="F175" s="197"/>
      <c r="G175" s="197"/>
      <c r="H175" s="196"/>
      <c r="I175" s="200"/>
    </row>
    <row r="176" spans="2:11" x14ac:dyDescent="0.25">
      <c r="B176" s="200"/>
      <c r="C176" s="196"/>
      <c r="D176" s="196"/>
      <c r="E176" s="204">
        <f t="shared" si="13"/>
        <v>0</v>
      </c>
      <c r="F176" s="197"/>
      <c r="G176" s="197"/>
      <c r="H176" s="196"/>
      <c r="I176" s="200"/>
    </row>
    <row r="177" spans="2:11" ht="30" x14ac:dyDescent="0.25">
      <c r="B177" s="190" t="s">
        <v>150</v>
      </c>
      <c r="C177" s="198">
        <f>SUM(C173:C176)</f>
        <v>0</v>
      </c>
      <c r="D177" s="198">
        <f t="shared" ref="D177:H177" si="14">SUM(D173:D176)</f>
        <v>0</v>
      </c>
      <c r="E177" s="199">
        <f t="shared" si="14"/>
        <v>0</v>
      </c>
      <c r="F177" s="199">
        <f t="shared" si="14"/>
        <v>0</v>
      </c>
      <c r="G177" s="199">
        <f t="shared" si="14"/>
        <v>0</v>
      </c>
      <c r="H177" s="198">
        <f t="shared" si="14"/>
        <v>0</v>
      </c>
      <c r="I177" s="200"/>
      <c r="K177" s="11"/>
    </row>
    <row r="178" spans="2:11" ht="9" customHeight="1" x14ac:dyDescent="0.25">
      <c r="B178" s="77"/>
      <c r="C178" s="90"/>
      <c r="D178" s="88"/>
      <c r="E178" s="88"/>
      <c r="F178" s="88"/>
      <c r="G178" s="88"/>
    </row>
    <row r="179" spans="2:11" ht="15" x14ac:dyDescent="0.25">
      <c r="B179" s="319" t="s">
        <v>45</v>
      </c>
      <c r="C179" s="320"/>
      <c r="D179" s="320"/>
      <c r="E179" s="320"/>
      <c r="F179" s="320"/>
      <c r="G179" s="320"/>
      <c r="H179" s="320"/>
      <c r="I179" s="321"/>
    </row>
    <row r="180" spans="2:11" ht="19.5" customHeight="1" x14ac:dyDescent="0.25">
      <c r="B180" s="212" t="s">
        <v>138</v>
      </c>
      <c r="C180" s="196"/>
      <c r="D180" s="196"/>
      <c r="E180" s="204">
        <f t="shared" ref="E180:E181" si="15">SUM(C180:D180)</f>
        <v>0</v>
      </c>
      <c r="F180" s="197"/>
      <c r="G180" s="197"/>
      <c r="H180" s="196"/>
      <c r="I180" s="200"/>
    </row>
    <row r="181" spans="2:11" x14ac:dyDescent="0.25">
      <c r="B181" s="200"/>
      <c r="C181" s="196"/>
      <c r="D181" s="196"/>
      <c r="E181" s="204">
        <f t="shared" si="15"/>
        <v>0</v>
      </c>
      <c r="F181" s="197"/>
      <c r="G181" s="197"/>
      <c r="H181" s="196"/>
      <c r="I181" s="200"/>
    </row>
    <row r="182" spans="2:11" ht="15" x14ac:dyDescent="0.25">
      <c r="B182" s="193" t="s">
        <v>10</v>
      </c>
      <c r="C182" s="303"/>
      <c r="D182" s="304"/>
      <c r="E182" s="304"/>
      <c r="F182" s="304"/>
      <c r="G182" s="304"/>
      <c r="H182" s="304"/>
      <c r="I182" s="305"/>
    </row>
    <row r="183" spans="2:11" x14ac:dyDescent="0.25">
      <c r="B183" s="200"/>
      <c r="C183" s="196"/>
      <c r="D183" s="196"/>
      <c r="E183" s="204">
        <f t="shared" ref="E183:E185" si="16">SUM(C183:D183)</f>
        <v>0</v>
      </c>
      <c r="F183" s="197"/>
      <c r="G183" s="197"/>
      <c r="H183" s="196"/>
      <c r="I183" s="200"/>
    </row>
    <row r="184" spans="2:11" x14ac:dyDescent="0.25">
      <c r="B184" s="200"/>
      <c r="C184" s="196"/>
      <c r="D184" s="196"/>
      <c r="E184" s="204">
        <f t="shared" si="16"/>
        <v>0</v>
      </c>
      <c r="F184" s="197"/>
      <c r="G184" s="197"/>
      <c r="H184" s="196"/>
      <c r="I184" s="200"/>
    </row>
    <row r="185" spans="2:11" x14ac:dyDescent="0.25">
      <c r="B185" s="200"/>
      <c r="C185" s="196"/>
      <c r="D185" s="196"/>
      <c r="E185" s="204">
        <f t="shared" si="16"/>
        <v>0</v>
      </c>
      <c r="F185" s="197"/>
      <c r="G185" s="197"/>
      <c r="H185" s="196"/>
      <c r="I185" s="200"/>
    </row>
    <row r="186" spans="2:11" ht="20.25" customHeight="1" x14ac:dyDescent="0.25">
      <c r="B186" s="190" t="s">
        <v>147</v>
      </c>
      <c r="C186" s="198">
        <f>SUM(C183:C185,C180:C181)</f>
        <v>0</v>
      </c>
      <c r="D186" s="198">
        <f>SUM(D183:D185,D180:D181)</f>
        <v>0</v>
      </c>
      <c r="E186" s="199">
        <f t="shared" ref="E186:G186" si="17">SUM(E183:E185,E180:E181)</f>
        <v>0</v>
      </c>
      <c r="F186" s="199">
        <f t="shared" si="17"/>
        <v>0</v>
      </c>
      <c r="G186" s="199">
        <f t="shared" si="17"/>
        <v>0</v>
      </c>
      <c r="H186" s="198">
        <f>SUM(H183:H185,H180:H181)</f>
        <v>0</v>
      </c>
      <c r="I186" s="200"/>
      <c r="K186" s="11"/>
    </row>
    <row r="187" spans="2:11" ht="8.25" customHeight="1" x14ac:dyDescent="0.25">
      <c r="B187" s="8"/>
      <c r="C187" s="89"/>
      <c r="D187" s="91"/>
      <c r="E187" s="88"/>
      <c r="F187" s="88"/>
      <c r="G187" s="88"/>
      <c r="I187" s="213"/>
    </row>
    <row r="188" spans="2:11" ht="44.25" x14ac:dyDescent="0.25">
      <c r="B188" s="150" t="s">
        <v>46</v>
      </c>
      <c r="C188" s="198">
        <f t="shared" ref="C188:H188" si="18">SUM(C170,C151,C141,C177,C186)</f>
        <v>0</v>
      </c>
      <c r="D188" s="198">
        <f t="shared" si="18"/>
        <v>0</v>
      </c>
      <c r="E188" s="199">
        <f t="shared" si="18"/>
        <v>0</v>
      </c>
      <c r="F188" s="199">
        <f t="shared" si="18"/>
        <v>0</v>
      </c>
      <c r="G188" s="199">
        <f t="shared" si="18"/>
        <v>0</v>
      </c>
      <c r="H188" s="198">
        <f t="shared" si="18"/>
        <v>0</v>
      </c>
      <c r="I188" s="200"/>
    </row>
    <row r="189" spans="2:11" ht="8.25" customHeight="1" x14ac:dyDescent="0.25">
      <c r="B189" s="209"/>
      <c r="C189" s="13"/>
      <c r="D189" s="13"/>
      <c r="E189" s="13"/>
      <c r="F189" s="13"/>
      <c r="G189" s="13"/>
      <c r="I189" s="8"/>
    </row>
    <row r="190" spans="2:11" ht="15" x14ac:dyDescent="0.25">
      <c r="B190" s="210" t="s">
        <v>11</v>
      </c>
      <c r="C190" s="13"/>
      <c r="D190" s="88"/>
      <c r="E190" s="199">
        <f>E127</f>
        <v>0</v>
      </c>
      <c r="F190" s="199">
        <f>F127</f>
        <v>0</v>
      </c>
      <c r="G190" s="199">
        <f>G127</f>
        <v>0</v>
      </c>
      <c r="H190" s="198">
        <f>H127</f>
        <v>0</v>
      </c>
      <c r="I190" s="200"/>
      <c r="K190" s="11"/>
    </row>
    <row r="191" spans="2:11" ht="45" x14ac:dyDescent="0.25">
      <c r="B191" s="150" t="s">
        <v>47</v>
      </c>
      <c r="C191" s="92"/>
      <c r="D191" s="88"/>
      <c r="E191" s="159" t="str">
        <f>IF(E190&gt;0,E154/E190,"")</f>
        <v/>
      </c>
      <c r="F191" s="159" t="str">
        <f>IF(F190&gt;0,F154/F190,"")</f>
        <v/>
      </c>
      <c r="G191" s="159" t="str">
        <f>IF(G190&gt;0,G154/G190,"")</f>
        <v/>
      </c>
      <c r="H191" s="159" t="str">
        <f>IF(H190&gt;0,H154/H190,"")</f>
        <v/>
      </c>
      <c r="I191" s="93"/>
      <c r="K191" s="11"/>
    </row>
    <row r="192" spans="2:11" x14ac:dyDescent="0.25">
      <c r="D192" s="5"/>
      <c r="I192" s="1"/>
    </row>
    <row r="193" spans="2:9" ht="15" customHeight="1" x14ac:dyDescent="0.25">
      <c r="B193" s="322" t="s">
        <v>137</v>
      </c>
      <c r="C193" s="322"/>
      <c r="D193" s="322"/>
      <c r="E193" s="322"/>
      <c r="F193" s="322"/>
      <c r="G193" s="322"/>
      <c r="H193" s="322"/>
      <c r="I193" s="322"/>
    </row>
    <row r="194" spans="2:9" x14ac:dyDescent="0.25">
      <c r="B194" s="322"/>
      <c r="C194" s="322"/>
      <c r="D194" s="322"/>
      <c r="E194" s="322"/>
      <c r="F194" s="322"/>
      <c r="G194" s="322"/>
      <c r="H194" s="322"/>
      <c r="I194" s="322"/>
    </row>
    <row r="195" spans="2:9" x14ac:dyDescent="0.25">
      <c r="B195" s="67"/>
      <c r="C195" s="15"/>
      <c r="D195" s="1"/>
      <c r="E195" s="1"/>
      <c r="F195" s="1"/>
      <c r="G195" s="1"/>
      <c r="H195" s="1"/>
      <c r="I195" s="1"/>
    </row>
  </sheetData>
  <sheetProtection algorithmName="SHA-512" hashValue="/1jCTBqNn+oSAERg8sr/VeR8w8ohdzt/adSYsP/SqQW2Da4e8lk2pyW44Vc8Gurv5/jcba/rAzX2Wf8BRKAuWQ==" saltValue="bll123levJq3cMu/YGLEYw==" spinCount="100000" sheet="1" formatRows="0"/>
  <mergeCells count="147">
    <mergeCell ref="B193:I194"/>
    <mergeCell ref="B118:D118"/>
    <mergeCell ref="B119:D119"/>
    <mergeCell ref="B120:D120"/>
    <mergeCell ref="B121:D121"/>
    <mergeCell ref="B122:D122"/>
    <mergeCell ref="B124:D124"/>
    <mergeCell ref="C167:I167"/>
    <mergeCell ref="C182:I182"/>
    <mergeCell ref="B172:I172"/>
    <mergeCell ref="B179:I179"/>
    <mergeCell ref="B112:D112"/>
    <mergeCell ref="B113:D113"/>
    <mergeCell ref="B114:D114"/>
    <mergeCell ref="B115:D115"/>
    <mergeCell ref="B117:I117"/>
    <mergeCell ref="E122:I122"/>
    <mergeCell ref="B123:D123"/>
    <mergeCell ref="C161:I161"/>
    <mergeCell ref="C164:I164"/>
    <mergeCell ref="C148:I148"/>
    <mergeCell ref="C157:I157"/>
    <mergeCell ref="B125:D125"/>
    <mergeCell ref="B127:D127"/>
    <mergeCell ref="B130:I130"/>
    <mergeCell ref="C131:E131"/>
    <mergeCell ref="I131:I132"/>
    <mergeCell ref="C137:I137"/>
    <mergeCell ref="B134:I134"/>
    <mergeCell ref="B143:I143"/>
    <mergeCell ref="B153:I153"/>
    <mergeCell ref="B106:D106"/>
    <mergeCell ref="B107:D107"/>
    <mergeCell ref="B108:D108"/>
    <mergeCell ref="B109:D109"/>
    <mergeCell ref="B110:D110"/>
    <mergeCell ref="B111:D111"/>
    <mergeCell ref="B99:D99"/>
    <mergeCell ref="B100:D100"/>
    <mergeCell ref="B101:D101"/>
    <mergeCell ref="B102:D102"/>
    <mergeCell ref="B103:D103"/>
    <mergeCell ref="B105:I105"/>
    <mergeCell ref="E106:I106"/>
    <mergeCell ref="B94:D94"/>
    <mergeCell ref="B95:D95"/>
    <mergeCell ref="B96:D96"/>
    <mergeCell ref="B97:D97"/>
    <mergeCell ref="B98:D98"/>
    <mergeCell ref="B88:D88"/>
    <mergeCell ref="B89:D89"/>
    <mergeCell ref="B90:D90"/>
    <mergeCell ref="B91:D91"/>
    <mergeCell ref="B92:D92"/>
    <mergeCell ref="B93:D93"/>
    <mergeCell ref="B82:D82"/>
    <mergeCell ref="B83:D83"/>
    <mergeCell ref="B84:D84"/>
    <mergeCell ref="B85:D85"/>
    <mergeCell ref="B86:D86"/>
    <mergeCell ref="B87:D87"/>
    <mergeCell ref="B76:D76"/>
    <mergeCell ref="B77:D77"/>
    <mergeCell ref="B78:D78"/>
    <mergeCell ref="B79:D79"/>
    <mergeCell ref="B80:D80"/>
    <mergeCell ref="B81:D81"/>
    <mergeCell ref="B59:D59"/>
    <mergeCell ref="E48:I48"/>
    <mergeCell ref="B60:D60"/>
    <mergeCell ref="B68:D68"/>
    <mergeCell ref="B69:D69"/>
    <mergeCell ref="B70:D70"/>
    <mergeCell ref="B73:D73"/>
    <mergeCell ref="B74:D74"/>
    <mergeCell ref="B75:D75"/>
    <mergeCell ref="B71:D71"/>
    <mergeCell ref="B72:D72"/>
    <mergeCell ref="B61:D61"/>
    <mergeCell ref="B62:D62"/>
    <mergeCell ref="B63:D63"/>
    <mergeCell ref="B64:D64"/>
    <mergeCell ref="B66:D66"/>
    <mergeCell ref="B67:D67"/>
    <mergeCell ref="B65:D65"/>
    <mergeCell ref="E63:I63"/>
    <mergeCell ref="E53:I53"/>
    <mergeCell ref="E54:I54"/>
    <mergeCell ref="B2:I2"/>
    <mergeCell ref="B5:D5"/>
    <mergeCell ref="B8:I8"/>
    <mergeCell ref="B9:D9"/>
    <mergeCell ref="B33:D33"/>
    <mergeCell ref="B34:D34"/>
    <mergeCell ref="B35:D35"/>
    <mergeCell ref="B27:D27"/>
    <mergeCell ref="B29:I29"/>
    <mergeCell ref="B30:D30"/>
    <mergeCell ref="B31:D31"/>
    <mergeCell ref="B32:D32"/>
    <mergeCell ref="E30:I30"/>
    <mergeCell ref="B44:D44"/>
    <mergeCell ref="B52:I52"/>
    <mergeCell ref="B53:D53"/>
    <mergeCell ref="B54:D54"/>
    <mergeCell ref="B55:D55"/>
    <mergeCell ref="B56:D56"/>
    <mergeCell ref="B57:D57"/>
    <mergeCell ref="B58:D58"/>
    <mergeCell ref="C3:I3"/>
    <mergeCell ref="E11:I11"/>
    <mergeCell ref="B13:D13"/>
    <mergeCell ref="B23:D23"/>
    <mergeCell ref="B24:D24"/>
    <mergeCell ref="B14:D14"/>
    <mergeCell ref="B19:D19"/>
    <mergeCell ref="B20:D20"/>
    <mergeCell ref="B21:D21"/>
    <mergeCell ref="B22:D22"/>
    <mergeCell ref="B15:D15"/>
    <mergeCell ref="B16:D16"/>
    <mergeCell ref="B17:D17"/>
    <mergeCell ref="B18:D18"/>
    <mergeCell ref="E92:I92"/>
    <mergeCell ref="E93:I93"/>
    <mergeCell ref="E78:I78"/>
    <mergeCell ref="E79:I79"/>
    <mergeCell ref="E65:I65"/>
    <mergeCell ref="E64:I64"/>
    <mergeCell ref="B10:D10"/>
    <mergeCell ref="B12:D12"/>
    <mergeCell ref="B25:D25"/>
    <mergeCell ref="B26:D26"/>
    <mergeCell ref="B36:D36"/>
    <mergeCell ref="B37:D37"/>
    <mergeCell ref="B38:D38"/>
    <mergeCell ref="B45:D45"/>
    <mergeCell ref="B46:D46"/>
    <mergeCell ref="B47:D47"/>
    <mergeCell ref="B48:D48"/>
    <mergeCell ref="B49:D49"/>
    <mergeCell ref="B50:D50"/>
    <mergeCell ref="B39:D39"/>
    <mergeCell ref="B40:D40"/>
    <mergeCell ref="B41:D41"/>
    <mergeCell ref="B43:I43"/>
    <mergeCell ref="B11:D11"/>
  </mergeCells>
  <dataValidations count="1">
    <dataValidation allowBlank="1" showErrorMessage="1" sqref="B107:D107" xr:uid="{00000000-0002-0000-0100-000000000000}"/>
  </dataValidations>
  <pageMargins left="0.70866141732283505" right="0.70866141732283505" top="0.74803149606299202" bottom="0.74803149606299202" header="0.31496062992126" footer="0.31496062992126"/>
  <pageSetup paperSize="5" scale="92" fitToHeight="0" orientation="landscape" r:id="rId1"/>
  <headerFooter>
    <oddFooter>&amp;L&amp;"-,Bold"Conseil des arts du Canada Confidentiel&amp;C&amp;D&amp;RPage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59999389629810485"/>
    <pageSetUpPr fitToPage="1"/>
  </sheetPr>
  <dimension ref="A1:T71"/>
  <sheetViews>
    <sheetView showGridLines="0" zoomScale="90" zoomScaleNormal="90" workbookViewId="0"/>
  </sheetViews>
  <sheetFormatPr defaultRowHeight="14.25" x14ac:dyDescent="0.2"/>
  <cols>
    <col min="1" max="1" width="5.140625" style="18" customWidth="1"/>
    <col min="2" max="15" width="9.140625" style="38"/>
    <col min="16" max="16" width="10" style="38" customWidth="1"/>
    <col min="17" max="16384" width="9.140625" style="38"/>
  </cols>
  <sheetData>
    <row r="1" spans="1:16" x14ac:dyDescent="0.2">
      <c r="B1" s="113" t="s">
        <v>209</v>
      </c>
    </row>
    <row r="2" spans="1:16" ht="15" x14ac:dyDescent="0.25">
      <c r="B2" s="261" t="s">
        <v>201</v>
      </c>
      <c r="C2" s="261"/>
      <c r="D2" s="261"/>
      <c r="E2" s="261"/>
      <c r="F2" s="261"/>
      <c r="G2" s="261"/>
      <c r="H2" s="261"/>
      <c r="I2" s="261"/>
      <c r="J2" s="261"/>
      <c r="K2" s="261"/>
      <c r="L2" s="261"/>
      <c r="M2" s="261"/>
      <c r="N2" s="261"/>
      <c r="O2" s="261"/>
      <c r="P2" s="261"/>
    </row>
    <row r="3" spans="1:16" ht="15" x14ac:dyDescent="0.25">
      <c r="B3" s="261" t="s">
        <v>130</v>
      </c>
      <c r="C3" s="261"/>
      <c r="D3" s="261"/>
      <c r="E3" s="261"/>
      <c r="F3" s="261"/>
      <c r="G3" s="261"/>
      <c r="H3" s="261"/>
      <c r="I3" s="261"/>
      <c r="J3" s="261"/>
      <c r="K3" s="261"/>
      <c r="L3" s="261"/>
      <c r="M3" s="261"/>
      <c r="N3" s="261"/>
      <c r="O3" s="261"/>
      <c r="P3" s="261"/>
    </row>
    <row r="4" spans="1:16" s="49" customFormat="1" ht="15.75" x14ac:dyDescent="0.25">
      <c r="A4" s="155"/>
      <c r="B4" s="263" t="s">
        <v>188</v>
      </c>
      <c r="C4" s="263"/>
      <c r="D4" s="263"/>
      <c r="E4" s="263"/>
      <c r="F4" s="263"/>
      <c r="G4" s="263"/>
      <c r="H4" s="263"/>
      <c r="I4" s="263"/>
      <c r="J4" s="263"/>
      <c r="K4" s="263"/>
      <c r="L4" s="263"/>
      <c r="M4" s="263"/>
      <c r="N4" s="263"/>
      <c r="O4" s="263"/>
      <c r="P4" s="263"/>
    </row>
    <row r="6" spans="1:16" s="18" customFormat="1" ht="14.25" customHeight="1" x14ac:dyDescent="0.2">
      <c r="B6" s="252" t="s">
        <v>196</v>
      </c>
      <c r="C6" s="252"/>
      <c r="D6" s="252"/>
      <c r="E6" s="252"/>
      <c r="F6" s="252"/>
      <c r="G6" s="252"/>
      <c r="H6" s="252"/>
      <c r="I6" s="252"/>
      <c r="J6" s="252"/>
      <c r="K6" s="252"/>
      <c r="L6" s="252"/>
      <c r="M6" s="252"/>
      <c r="N6" s="252"/>
      <c r="O6" s="252"/>
      <c r="P6" s="252"/>
    </row>
    <row r="7" spans="1:16" s="18" customFormat="1" x14ac:dyDescent="0.2">
      <c r="B7" s="252"/>
      <c r="C7" s="252"/>
      <c r="D7" s="252"/>
      <c r="E7" s="252"/>
      <c r="F7" s="252"/>
      <c r="G7" s="252"/>
      <c r="H7" s="252"/>
      <c r="I7" s="252"/>
      <c r="J7" s="252"/>
      <c r="K7" s="252"/>
      <c r="L7" s="252"/>
      <c r="M7" s="252"/>
      <c r="N7" s="252"/>
      <c r="O7" s="252"/>
      <c r="P7" s="252"/>
    </row>
    <row r="8" spans="1:16" s="18" customFormat="1" x14ac:dyDescent="0.2">
      <c r="B8" s="252"/>
      <c r="C8" s="252"/>
      <c r="D8" s="252"/>
      <c r="E8" s="252"/>
      <c r="F8" s="252"/>
      <c r="G8" s="252"/>
      <c r="H8" s="252"/>
      <c r="I8" s="252"/>
      <c r="J8" s="252"/>
      <c r="K8" s="252"/>
      <c r="L8" s="252"/>
      <c r="M8" s="252"/>
      <c r="N8" s="252"/>
      <c r="O8" s="252"/>
      <c r="P8" s="252"/>
    </row>
    <row r="9" spans="1:16" s="18" customFormat="1" x14ac:dyDescent="0.2">
      <c r="B9" s="252"/>
      <c r="C9" s="252"/>
      <c r="D9" s="252"/>
      <c r="E9" s="252"/>
      <c r="F9" s="252"/>
      <c r="G9" s="252"/>
      <c r="H9" s="252"/>
      <c r="I9" s="252"/>
      <c r="J9" s="252"/>
      <c r="K9" s="252"/>
      <c r="L9" s="252"/>
      <c r="M9" s="252"/>
      <c r="N9" s="252"/>
      <c r="O9" s="252"/>
      <c r="P9" s="252"/>
    </row>
    <row r="10" spans="1:16" s="18" customFormat="1" x14ac:dyDescent="0.2">
      <c r="B10" s="252"/>
      <c r="C10" s="252"/>
      <c r="D10" s="252"/>
      <c r="E10" s="252"/>
      <c r="F10" s="252"/>
      <c r="G10" s="252"/>
      <c r="H10" s="252"/>
      <c r="I10" s="252"/>
      <c r="J10" s="252"/>
      <c r="K10" s="252"/>
      <c r="L10" s="252"/>
      <c r="M10" s="252"/>
      <c r="N10" s="252"/>
      <c r="O10" s="252"/>
      <c r="P10" s="252"/>
    </row>
    <row r="11" spans="1:16" s="18" customFormat="1" x14ac:dyDescent="0.2">
      <c r="B11" s="252"/>
      <c r="C11" s="252"/>
      <c r="D11" s="252"/>
      <c r="E11" s="252"/>
      <c r="F11" s="252"/>
      <c r="G11" s="252"/>
      <c r="H11" s="252"/>
      <c r="I11" s="252"/>
      <c r="J11" s="252"/>
      <c r="K11" s="252"/>
      <c r="L11" s="252"/>
      <c r="M11" s="252"/>
      <c r="N11" s="252"/>
      <c r="O11" s="252"/>
      <c r="P11" s="252"/>
    </row>
    <row r="12" spans="1:16" s="18" customFormat="1" x14ac:dyDescent="0.2">
      <c r="B12" s="152"/>
      <c r="C12" s="152"/>
      <c r="D12" s="152"/>
      <c r="E12" s="152"/>
      <c r="F12" s="152"/>
      <c r="G12" s="152"/>
      <c r="H12" s="152"/>
      <c r="I12" s="152"/>
      <c r="J12" s="152"/>
      <c r="K12" s="152"/>
      <c r="L12" s="152"/>
      <c r="M12" s="152"/>
      <c r="N12" s="152"/>
      <c r="O12" s="152"/>
      <c r="P12" s="152"/>
    </row>
    <row r="13" spans="1:16" s="18" customFormat="1" ht="15" thickBot="1" x14ac:dyDescent="0.25">
      <c r="B13" s="117"/>
      <c r="C13" s="117"/>
      <c r="D13" s="117"/>
      <c r="E13" s="117"/>
      <c r="F13" s="117"/>
      <c r="G13" s="117"/>
      <c r="H13" s="117"/>
      <c r="I13" s="117"/>
      <c r="J13" s="117"/>
      <c r="K13" s="117"/>
      <c r="L13" s="117"/>
      <c r="M13" s="117"/>
      <c r="N13" s="117"/>
      <c r="O13" s="117"/>
      <c r="P13" s="117"/>
    </row>
    <row r="14" spans="1:16" x14ac:dyDescent="0.2">
      <c r="B14" s="39" t="s">
        <v>83</v>
      </c>
      <c r="C14" s="40"/>
      <c r="D14" s="40"/>
      <c r="E14" s="40"/>
      <c r="F14" s="40"/>
      <c r="G14" s="40"/>
      <c r="H14" s="40"/>
      <c r="I14" s="40"/>
      <c r="J14" s="40"/>
      <c r="K14" s="40"/>
      <c r="L14" s="40"/>
      <c r="M14" s="40"/>
      <c r="N14" s="40"/>
      <c r="O14" s="40"/>
      <c r="P14" s="41"/>
    </row>
    <row r="15" spans="1:16" ht="14.25" customHeight="1" x14ac:dyDescent="0.2">
      <c r="A15" s="54"/>
      <c r="B15" s="258" t="s">
        <v>189</v>
      </c>
      <c r="C15" s="259"/>
      <c r="D15" s="259"/>
      <c r="E15" s="259"/>
      <c r="F15" s="259"/>
      <c r="G15" s="259"/>
      <c r="H15" s="259"/>
      <c r="I15" s="259"/>
      <c r="J15" s="259"/>
      <c r="K15" s="259"/>
      <c r="L15" s="259"/>
      <c r="M15" s="259"/>
      <c r="N15" s="259"/>
      <c r="O15" s="259"/>
      <c r="P15" s="260"/>
    </row>
    <row r="16" spans="1:16" x14ac:dyDescent="0.2">
      <c r="B16" s="258" t="s">
        <v>190</v>
      </c>
      <c r="C16" s="259"/>
      <c r="D16" s="259"/>
      <c r="E16" s="259"/>
      <c r="F16" s="259"/>
      <c r="G16" s="259"/>
      <c r="H16" s="259"/>
      <c r="I16" s="259"/>
      <c r="J16" s="259"/>
      <c r="K16" s="259"/>
      <c r="L16" s="259"/>
      <c r="M16" s="259"/>
      <c r="N16" s="259"/>
      <c r="O16" s="259"/>
      <c r="P16" s="260"/>
    </row>
    <row r="17" spans="1:20" x14ac:dyDescent="0.2">
      <c r="B17" s="42"/>
      <c r="C17" s="43"/>
      <c r="D17" s="43"/>
      <c r="E17" s="43"/>
      <c r="F17" s="43"/>
      <c r="G17" s="43"/>
      <c r="H17" s="43"/>
      <c r="I17" s="43"/>
      <c r="J17" s="43"/>
      <c r="K17" s="43"/>
      <c r="L17" s="43"/>
      <c r="M17" s="43"/>
      <c r="N17" s="43"/>
      <c r="O17" s="43"/>
      <c r="P17" s="44"/>
    </row>
    <row r="18" spans="1:20" x14ac:dyDescent="0.2">
      <c r="B18" s="42"/>
      <c r="C18" s="43"/>
      <c r="D18" s="43"/>
      <c r="E18" s="43"/>
      <c r="F18" s="43"/>
      <c r="G18" s="43"/>
      <c r="H18" s="43"/>
      <c r="I18" s="43"/>
      <c r="J18" s="43"/>
      <c r="K18" s="43"/>
      <c r="L18" s="43"/>
      <c r="M18" s="43"/>
      <c r="N18" s="43"/>
      <c r="O18" s="43"/>
      <c r="P18" s="44"/>
    </row>
    <row r="19" spans="1:20" x14ac:dyDescent="0.2">
      <c r="B19" s="42"/>
      <c r="C19" s="43"/>
      <c r="D19" s="43"/>
      <c r="E19" s="43"/>
      <c r="F19" s="43"/>
      <c r="G19" s="43"/>
      <c r="H19" s="43"/>
      <c r="I19" s="43"/>
      <c r="J19" s="43"/>
      <c r="K19" s="43"/>
      <c r="L19" s="43"/>
      <c r="M19" s="43"/>
      <c r="N19" s="43"/>
      <c r="O19" s="43"/>
      <c r="P19" s="44"/>
    </row>
    <row r="20" spans="1:20" x14ac:dyDescent="0.2">
      <c r="B20" s="42"/>
      <c r="C20" s="43"/>
      <c r="D20" s="43"/>
      <c r="E20" s="43"/>
      <c r="F20" s="43"/>
      <c r="G20" s="43"/>
      <c r="H20" s="43"/>
      <c r="I20" s="43"/>
      <c r="J20" s="43"/>
      <c r="K20" s="43"/>
      <c r="L20" s="43"/>
      <c r="M20" s="43"/>
      <c r="N20" s="43"/>
      <c r="O20" s="43"/>
      <c r="P20" s="44"/>
    </row>
    <row r="21" spans="1:20" s="18" customFormat="1" x14ac:dyDescent="0.2">
      <c r="B21" s="42" t="s">
        <v>151</v>
      </c>
      <c r="C21" s="43"/>
      <c r="D21" s="43"/>
      <c r="E21" s="43"/>
      <c r="F21" s="43"/>
      <c r="G21" s="43"/>
      <c r="H21" s="43"/>
      <c r="I21" s="43"/>
      <c r="J21" s="43"/>
      <c r="K21" s="43"/>
      <c r="L21" s="43"/>
      <c r="M21" s="43"/>
      <c r="N21" s="43"/>
      <c r="O21" s="43"/>
      <c r="P21" s="44"/>
      <c r="Q21" s="38"/>
      <c r="R21" s="38"/>
      <c r="S21" s="38"/>
      <c r="T21" s="38"/>
    </row>
    <row r="22" spans="1:20" x14ac:dyDescent="0.2">
      <c r="B22" s="42" t="s">
        <v>84</v>
      </c>
      <c r="C22" s="43"/>
      <c r="D22" s="43"/>
      <c r="E22" s="43"/>
      <c r="F22" s="43"/>
      <c r="G22" s="43"/>
      <c r="H22" s="43"/>
      <c r="I22" s="43"/>
      <c r="J22" s="43"/>
      <c r="K22" s="43"/>
      <c r="L22" s="43"/>
      <c r="M22" s="45"/>
      <c r="N22" s="43"/>
      <c r="O22" s="43"/>
      <c r="P22" s="44"/>
    </row>
    <row r="23" spans="1:20" x14ac:dyDescent="0.2">
      <c r="B23" s="42" t="s">
        <v>85</v>
      </c>
      <c r="C23" s="43"/>
      <c r="D23" s="43"/>
      <c r="E23" s="43"/>
      <c r="F23" s="43"/>
      <c r="G23" s="43"/>
      <c r="H23" s="43"/>
      <c r="I23" s="43"/>
      <c r="J23" s="43"/>
      <c r="K23" s="43"/>
      <c r="L23" s="43"/>
      <c r="M23" s="45"/>
      <c r="N23" s="43"/>
      <c r="O23" s="43"/>
      <c r="P23" s="44"/>
    </row>
    <row r="24" spans="1:20" ht="15" thickBot="1" x14ac:dyDescent="0.25">
      <c r="B24" s="46"/>
      <c r="C24" s="47"/>
      <c r="D24" s="47"/>
      <c r="E24" s="47"/>
      <c r="F24" s="47"/>
      <c r="G24" s="47"/>
      <c r="H24" s="47"/>
      <c r="I24" s="47"/>
      <c r="J24" s="47"/>
      <c r="K24" s="47"/>
      <c r="L24" s="47"/>
      <c r="M24" s="47"/>
      <c r="N24" s="47"/>
      <c r="O24" s="47"/>
      <c r="P24" s="48"/>
    </row>
    <row r="25" spans="1:20" x14ac:dyDescent="0.2">
      <c r="B25" s="43"/>
      <c r="C25" s="43"/>
      <c r="D25" s="43"/>
      <c r="E25" s="43"/>
      <c r="F25" s="43"/>
      <c r="G25" s="43"/>
      <c r="H25" s="43"/>
      <c r="I25" s="43"/>
      <c r="J25" s="43"/>
      <c r="K25" s="43"/>
      <c r="L25" s="43"/>
      <c r="M25" s="43"/>
      <c r="N25" s="43"/>
      <c r="O25" s="43"/>
      <c r="P25" s="40"/>
    </row>
    <row r="26" spans="1:20" s="49" customFormat="1" x14ac:dyDescent="0.2">
      <c r="A26" s="18"/>
      <c r="B26" s="49" t="s">
        <v>87</v>
      </c>
      <c r="O26" s="50"/>
      <c r="P26" s="50"/>
    </row>
    <row r="27" spans="1:20" s="49" customFormat="1" x14ac:dyDescent="0.2">
      <c r="A27" s="18"/>
      <c r="O27" s="50"/>
      <c r="P27" s="50"/>
    </row>
    <row r="28" spans="1:20" s="49" customFormat="1" x14ac:dyDescent="0.2">
      <c r="A28" s="18"/>
      <c r="B28" s="50" t="s">
        <v>117</v>
      </c>
      <c r="C28" s="50"/>
      <c r="D28" s="50"/>
      <c r="E28" s="50"/>
      <c r="F28" s="50"/>
      <c r="G28" s="50"/>
      <c r="H28" s="50"/>
      <c r="I28" s="50"/>
      <c r="J28" s="50"/>
      <c r="K28" s="50"/>
      <c r="L28" s="50"/>
      <c r="M28" s="50"/>
      <c r="N28" s="50"/>
      <c r="O28" s="50"/>
      <c r="P28" s="50"/>
    </row>
    <row r="29" spans="1:20" ht="14.25" customHeight="1" x14ac:dyDescent="0.2">
      <c r="A29" s="38"/>
      <c r="C29" s="257" t="s">
        <v>216</v>
      </c>
      <c r="D29" s="257"/>
      <c r="E29" s="257"/>
      <c r="F29" s="257"/>
      <c r="G29" s="257"/>
      <c r="H29" s="257"/>
      <c r="I29" s="257"/>
      <c r="J29" s="257"/>
      <c r="K29" s="257"/>
      <c r="L29" s="257"/>
      <c r="M29" s="257"/>
      <c r="N29" s="257"/>
      <c r="O29" s="257"/>
      <c r="P29" s="257"/>
    </row>
    <row r="30" spans="1:20" s="49" customFormat="1" x14ac:dyDescent="0.2">
      <c r="A30" s="18"/>
      <c r="B30" s="50"/>
      <c r="C30" s="323" t="s">
        <v>125</v>
      </c>
      <c r="D30" s="323"/>
      <c r="E30" s="323"/>
      <c r="F30" s="323"/>
      <c r="G30" s="323"/>
      <c r="H30" s="323"/>
      <c r="I30" s="323"/>
      <c r="J30" s="323"/>
      <c r="K30" s="323"/>
      <c r="L30" s="323"/>
      <c r="M30" s="323"/>
      <c r="N30" s="323"/>
      <c r="O30" s="323"/>
      <c r="P30" s="323"/>
    </row>
    <row r="31" spans="1:20" s="49" customFormat="1" x14ac:dyDescent="0.2">
      <c r="A31" s="18"/>
      <c r="B31" s="50"/>
      <c r="C31" s="323"/>
      <c r="D31" s="323"/>
      <c r="E31" s="323"/>
      <c r="F31" s="323"/>
      <c r="G31" s="323"/>
      <c r="H31" s="323"/>
      <c r="I31" s="323"/>
      <c r="J31" s="323"/>
      <c r="K31" s="323"/>
      <c r="L31" s="323"/>
      <c r="M31" s="323"/>
      <c r="N31" s="323"/>
      <c r="O31" s="323"/>
      <c r="P31" s="323"/>
    </row>
    <row r="32" spans="1:20" s="49" customFormat="1" x14ac:dyDescent="0.2">
      <c r="B32" s="50"/>
      <c r="C32" s="323" t="s">
        <v>152</v>
      </c>
      <c r="D32" s="323"/>
      <c r="E32" s="323"/>
      <c r="F32" s="323"/>
      <c r="G32" s="323"/>
      <c r="H32" s="323"/>
      <c r="I32" s="323"/>
      <c r="J32" s="323"/>
      <c r="K32" s="323"/>
      <c r="L32" s="323"/>
      <c r="M32" s="323"/>
      <c r="N32" s="323"/>
      <c r="O32" s="323"/>
      <c r="P32" s="323"/>
    </row>
    <row r="33" spans="1:16" s="49" customFormat="1" x14ac:dyDescent="0.2">
      <c r="B33" s="50"/>
      <c r="C33" s="323"/>
      <c r="D33" s="323"/>
      <c r="E33" s="323"/>
      <c r="F33" s="323"/>
      <c r="G33" s="323"/>
      <c r="H33" s="323"/>
      <c r="I33" s="323"/>
      <c r="J33" s="323"/>
      <c r="K33" s="323"/>
      <c r="L33" s="323"/>
      <c r="M33" s="323"/>
      <c r="N33" s="323"/>
      <c r="O33" s="323"/>
      <c r="P33" s="323"/>
    </row>
    <row r="34" spans="1:16" customFormat="1" ht="15" customHeight="1" x14ac:dyDescent="0.25">
      <c r="C34" s="251" t="s">
        <v>213</v>
      </c>
      <c r="D34" s="251"/>
      <c r="E34" s="251"/>
      <c r="F34" s="251"/>
      <c r="G34" s="251"/>
      <c r="H34" s="251"/>
      <c r="I34" s="251"/>
      <c r="J34" s="251"/>
      <c r="K34" s="251"/>
      <c r="L34" s="251"/>
      <c r="M34" s="251"/>
      <c r="N34" s="251"/>
      <c r="O34" s="251"/>
      <c r="P34" s="251"/>
    </row>
    <row r="35" spans="1:16" customFormat="1" ht="15" x14ac:dyDescent="0.25">
      <c r="C35" s="251"/>
      <c r="D35" s="251"/>
      <c r="E35" s="251"/>
      <c r="F35" s="251"/>
      <c r="G35" s="251"/>
      <c r="H35" s="251"/>
      <c r="I35" s="251"/>
      <c r="J35" s="251"/>
      <c r="K35" s="251"/>
      <c r="L35" s="251"/>
      <c r="M35" s="251"/>
      <c r="N35" s="251"/>
      <c r="O35" s="251"/>
      <c r="P35" s="251"/>
    </row>
    <row r="36" spans="1:16" s="49" customFormat="1" x14ac:dyDescent="0.2">
      <c r="B36" s="50"/>
      <c r="C36" s="323" t="s">
        <v>208</v>
      </c>
      <c r="D36" s="323"/>
      <c r="E36" s="323"/>
      <c r="F36" s="323"/>
      <c r="G36" s="323"/>
      <c r="H36" s="323"/>
      <c r="I36" s="323"/>
      <c r="J36" s="323"/>
      <c r="K36" s="323"/>
      <c r="L36" s="323"/>
      <c r="M36" s="323"/>
      <c r="N36" s="323"/>
      <c r="O36" s="323"/>
      <c r="P36" s="323"/>
    </row>
    <row r="37" spans="1:16" s="49" customFormat="1" x14ac:dyDescent="0.2">
      <c r="A37" s="18"/>
      <c r="B37" s="50"/>
      <c r="C37" s="37"/>
      <c r="D37" s="37"/>
      <c r="E37" s="37"/>
      <c r="F37" s="37"/>
      <c r="G37" s="37"/>
      <c r="H37" s="37"/>
      <c r="I37" s="37"/>
      <c r="J37" s="37"/>
      <c r="K37" s="37"/>
      <c r="L37" s="37"/>
      <c r="M37" s="37"/>
      <c r="N37" s="37"/>
      <c r="O37" s="37"/>
      <c r="P37" s="37"/>
    </row>
    <row r="38" spans="1:16" s="49" customFormat="1" x14ac:dyDescent="0.2">
      <c r="A38" s="18"/>
      <c r="B38" s="50" t="s">
        <v>126</v>
      </c>
      <c r="C38" s="50"/>
      <c r="D38" s="50"/>
      <c r="E38" s="50"/>
      <c r="F38" s="50"/>
      <c r="G38" s="50"/>
      <c r="H38" s="50"/>
      <c r="I38" s="50"/>
      <c r="J38" s="50"/>
      <c r="K38" s="50"/>
      <c r="L38" s="50"/>
      <c r="M38" s="50"/>
      <c r="N38" s="50"/>
      <c r="O38" s="50"/>
      <c r="P38" s="50"/>
    </row>
    <row r="39" spans="1:16" s="49" customFormat="1" x14ac:dyDescent="0.2">
      <c r="A39" s="18"/>
      <c r="B39" s="50"/>
      <c r="C39" s="50" t="s">
        <v>127</v>
      </c>
      <c r="D39" s="50"/>
      <c r="E39" s="50"/>
      <c r="F39" s="50"/>
      <c r="G39" s="50"/>
      <c r="H39" s="50"/>
      <c r="I39" s="50"/>
      <c r="J39" s="50"/>
      <c r="K39" s="50"/>
      <c r="L39" s="50"/>
      <c r="M39" s="50"/>
      <c r="N39" s="50"/>
      <c r="O39" s="50"/>
      <c r="P39" s="50"/>
    </row>
    <row r="40" spans="1:16" s="18" customFormat="1" ht="15" customHeight="1" x14ac:dyDescent="0.2">
      <c r="B40" s="111"/>
      <c r="C40" s="111" t="s">
        <v>171</v>
      </c>
      <c r="D40" s="111"/>
      <c r="E40" s="111"/>
      <c r="F40" s="111"/>
      <c r="G40" s="111"/>
      <c r="H40" s="111"/>
      <c r="I40" s="111"/>
      <c r="J40" s="111"/>
      <c r="K40" s="111"/>
      <c r="L40" s="111"/>
      <c r="M40" s="111"/>
      <c r="N40" s="111"/>
      <c r="O40" s="111"/>
      <c r="P40" s="111"/>
    </row>
    <row r="41" spans="1:16" s="49" customFormat="1" x14ac:dyDescent="0.2">
      <c r="A41" s="18"/>
      <c r="B41" s="50"/>
      <c r="C41" s="50"/>
      <c r="D41" s="50"/>
      <c r="E41" s="50"/>
      <c r="F41" s="50"/>
      <c r="G41" s="50"/>
      <c r="H41" s="50"/>
      <c r="I41" s="50"/>
      <c r="J41" s="50"/>
      <c r="K41" s="50"/>
      <c r="L41" s="50"/>
      <c r="M41" s="50"/>
      <c r="N41" s="50"/>
      <c r="O41" s="50"/>
      <c r="P41" s="50"/>
    </row>
    <row r="42" spans="1:16" s="49" customFormat="1" x14ac:dyDescent="0.2">
      <c r="A42" s="18"/>
      <c r="B42" s="50" t="s">
        <v>135</v>
      </c>
      <c r="C42" s="50"/>
      <c r="D42" s="50"/>
      <c r="E42" s="50"/>
      <c r="F42" s="50"/>
      <c r="G42" s="50"/>
      <c r="H42" s="50"/>
      <c r="I42" s="50"/>
      <c r="J42" s="50"/>
      <c r="K42" s="50"/>
      <c r="L42" s="50"/>
      <c r="M42" s="50"/>
      <c r="N42" s="50"/>
      <c r="O42" s="50"/>
      <c r="P42" s="50"/>
    </row>
    <row r="43" spans="1:16" s="49" customFormat="1" x14ac:dyDescent="0.2">
      <c r="A43" s="18"/>
      <c r="B43" s="50"/>
      <c r="C43" s="50" t="s">
        <v>127</v>
      </c>
      <c r="D43" s="50"/>
      <c r="E43" s="50"/>
      <c r="F43" s="50"/>
      <c r="G43" s="50"/>
      <c r="H43" s="50"/>
      <c r="I43" s="50"/>
      <c r="J43" s="50"/>
      <c r="K43" s="50"/>
      <c r="L43" s="50"/>
      <c r="M43" s="50"/>
      <c r="N43" s="50"/>
      <c r="O43" s="50"/>
      <c r="P43" s="50"/>
    </row>
    <row r="44" spans="1:16" s="18" customFormat="1" ht="15" customHeight="1" x14ac:dyDescent="0.2">
      <c r="B44" s="111"/>
      <c r="C44" s="111" t="s">
        <v>171</v>
      </c>
      <c r="D44" s="111"/>
      <c r="E44" s="111"/>
      <c r="F44" s="111"/>
      <c r="G44" s="111"/>
      <c r="H44" s="111"/>
      <c r="I44" s="111"/>
      <c r="J44" s="111"/>
      <c r="K44" s="111"/>
      <c r="L44" s="111"/>
      <c r="M44" s="111"/>
      <c r="N44" s="111"/>
      <c r="O44" s="111"/>
      <c r="P44" s="111"/>
    </row>
    <row r="45" spans="1:16" s="50" customFormat="1" x14ac:dyDescent="0.2">
      <c r="A45" s="18"/>
      <c r="C45" s="323" t="s">
        <v>128</v>
      </c>
      <c r="D45" s="323"/>
      <c r="E45" s="323"/>
      <c r="F45" s="323"/>
      <c r="G45" s="323"/>
      <c r="H45" s="323"/>
      <c r="I45" s="323"/>
      <c r="J45" s="323"/>
      <c r="K45" s="323"/>
      <c r="L45" s="323"/>
      <c r="M45" s="323"/>
      <c r="N45" s="323"/>
      <c r="O45" s="323"/>
      <c r="P45" s="323"/>
    </row>
    <row r="46" spans="1:16" s="50" customFormat="1" x14ac:dyDescent="0.2">
      <c r="A46" s="18"/>
      <c r="C46" s="323"/>
      <c r="D46" s="323"/>
      <c r="E46" s="323"/>
      <c r="F46" s="323"/>
      <c r="G46" s="323"/>
      <c r="H46" s="323"/>
      <c r="I46" s="323"/>
      <c r="J46" s="323"/>
      <c r="K46" s="323"/>
      <c r="L46" s="323"/>
      <c r="M46" s="323"/>
      <c r="N46" s="323"/>
      <c r="O46" s="323"/>
      <c r="P46" s="323"/>
    </row>
    <row r="47" spans="1:16" s="50" customFormat="1" x14ac:dyDescent="0.2">
      <c r="A47" s="18"/>
      <c r="C47" s="112"/>
      <c r="D47" s="112"/>
      <c r="E47" s="112"/>
      <c r="F47" s="112"/>
      <c r="G47" s="112"/>
      <c r="H47" s="112"/>
      <c r="I47" s="112"/>
      <c r="J47" s="112"/>
      <c r="K47" s="112"/>
      <c r="L47" s="112"/>
      <c r="M47" s="112"/>
      <c r="N47" s="112"/>
      <c r="O47" s="112"/>
      <c r="P47" s="112"/>
    </row>
    <row r="48" spans="1:16" s="49" customFormat="1" x14ac:dyDescent="0.2">
      <c r="A48" s="18"/>
      <c r="B48" s="111" t="s">
        <v>180</v>
      </c>
      <c r="J48" s="50"/>
      <c r="K48" s="50"/>
      <c r="L48" s="50"/>
      <c r="M48" s="50"/>
      <c r="N48" s="50"/>
      <c r="O48" s="50"/>
      <c r="P48" s="50"/>
    </row>
    <row r="49" spans="1:20" s="49" customFormat="1" x14ac:dyDescent="0.2">
      <c r="A49" s="18"/>
      <c r="B49" s="49" t="s">
        <v>181</v>
      </c>
      <c r="J49" s="50"/>
      <c r="K49" s="50"/>
      <c r="L49" s="50"/>
      <c r="M49" s="50"/>
      <c r="N49" s="50"/>
      <c r="O49" s="50"/>
      <c r="P49" s="50"/>
    </row>
    <row r="50" spans="1:20" s="49" customFormat="1" x14ac:dyDescent="0.2">
      <c r="A50" s="18"/>
      <c r="B50" s="50"/>
      <c r="C50" s="50"/>
      <c r="D50" s="50"/>
      <c r="E50" s="50"/>
      <c r="F50" s="50"/>
      <c r="G50" s="50"/>
      <c r="H50" s="50"/>
      <c r="I50" s="50"/>
      <c r="J50" s="50"/>
      <c r="K50" s="50"/>
      <c r="L50" s="50"/>
      <c r="M50" s="50"/>
      <c r="N50" s="50"/>
      <c r="O50" s="50"/>
      <c r="P50" s="50"/>
    </row>
    <row r="51" spans="1:20" s="49" customFormat="1" x14ac:dyDescent="0.2">
      <c r="A51" s="18"/>
      <c r="B51" s="50"/>
      <c r="C51" s="50"/>
      <c r="D51" s="50"/>
      <c r="E51" s="50"/>
      <c r="F51" s="50"/>
      <c r="G51" s="50"/>
      <c r="H51" s="50"/>
      <c r="I51" s="50"/>
      <c r="J51" s="50"/>
      <c r="K51" s="50"/>
      <c r="L51" s="50"/>
      <c r="M51" s="50"/>
      <c r="N51" s="50"/>
      <c r="O51" s="50"/>
      <c r="P51" s="50"/>
    </row>
    <row r="52" spans="1:20" s="50" customFormat="1" x14ac:dyDescent="0.2">
      <c r="A52" s="37"/>
      <c r="B52" s="161" t="s">
        <v>119</v>
      </c>
      <c r="C52" s="162"/>
      <c r="D52" s="162"/>
      <c r="E52" s="162"/>
      <c r="F52" s="162"/>
      <c r="G52" s="162"/>
      <c r="H52" s="162"/>
      <c r="I52" s="162"/>
      <c r="J52" s="162"/>
      <c r="K52" s="162"/>
      <c r="L52" s="162"/>
      <c r="M52" s="162"/>
      <c r="N52" s="162"/>
      <c r="O52" s="162"/>
      <c r="P52" s="163"/>
      <c r="Q52" s="51"/>
      <c r="R52" s="51"/>
      <c r="T52" s="37"/>
    </row>
    <row r="53" spans="1:20" x14ac:dyDescent="0.2">
      <c r="A53" s="118"/>
      <c r="B53" s="164"/>
      <c r="C53" s="165" t="s">
        <v>120</v>
      </c>
      <c r="D53" s="100"/>
      <c r="E53" s="100"/>
      <c r="F53" s="100"/>
      <c r="G53" s="100"/>
      <c r="H53" s="100"/>
      <c r="I53" s="100"/>
      <c r="J53" s="100"/>
      <c r="K53" s="100"/>
      <c r="L53" s="100"/>
      <c r="M53" s="100"/>
      <c r="N53" s="100"/>
      <c r="O53" s="100"/>
      <c r="P53" s="166"/>
      <c r="Q53" s="119"/>
      <c r="R53" s="119"/>
      <c r="T53" s="35"/>
    </row>
    <row r="54" spans="1:20" x14ac:dyDescent="0.2">
      <c r="A54" s="118"/>
      <c r="B54" s="164"/>
      <c r="C54" s="165" t="s">
        <v>121</v>
      </c>
      <c r="D54" s="100"/>
      <c r="E54" s="100"/>
      <c r="F54" s="100"/>
      <c r="G54" s="100"/>
      <c r="H54" s="100"/>
      <c r="I54" s="100"/>
      <c r="J54" s="100"/>
      <c r="K54" s="100"/>
      <c r="L54" s="100"/>
      <c r="M54" s="100"/>
      <c r="N54" s="100"/>
      <c r="O54" s="100"/>
      <c r="P54" s="166"/>
      <c r="Q54" s="119"/>
      <c r="R54" s="119"/>
      <c r="T54" s="35"/>
    </row>
    <row r="55" spans="1:20" ht="14.25" customHeight="1" x14ac:dyDescent="0.2">
      <c r="A55" s="118"/>
      <c r="B55" s="164"/>
      <c r="C55" s="253" t="s">
        <v>90</v>
      </c>
      <c r="D55" s="253"/>
      <c r="E55" s="253"/>
      <c r="F55" s="253"/>
      <c r="G55" s="253"/>
      <c r="H55" s="253"/>
      <c r="I55" s="253"/>
      <c r="J55" s="253"/>
      <c r="K55" s="253"/>
      <c r="L55" s="253"/>
      <c r="M55" s="253"/>
      <c r="N55" s="253"/>
      <c r="O55" s="253"/>
      <c r="P55" s="254"/>
      <c r="Q55" s="119"/>
      <c r="R55" s="119"/>
      <c r="T55" s="35"/>
    </row>
    <row r="56" spans="1:20" ht="14.25" customHeight="1" x14ac:dyDescent="0.2">
      <c r="A56" s="118"/>
      <c r="B56" s="164"/>
      <c r="C56" s="253"/>
      <c r="D56" s="253"/>
      <c r="E56" s="253"/>
      <c r="F56" s="253"/>
      <c r="G56" s="253"/>
      <c r="H56" s="253"/>
      <c r="I56" s="253"/>
      <c r="J56" s="253"/>
      <c r="K56" s="253"/>
      <c r="L56" s="253"/>
      <c r="M56" s="253"/>
      <c r="N56" s="253"/>
      <c r="O56" s="253"/>
      <c r="P56" s="254"/>
      <c r="Q56" s="119"/>
      <c r="R56" s="119"/>
      <c r="T56" s="35"/>
    </row>
    <row r="57" spans="1:20" x14ac:dyDescent="0.2">
      <c r="A57" s="38"/>
      <c r="B57" s="246" t="s">
        <v>177</v>
      </c>
      <c r="C57" s="247"/>
      <c r="D57" s="247"/>
      <c r="E57" s="247"/>
      <c r="F57" s="247"/>
      <c r="G57" s="247"/>
      <c r="H57" s="247"/>
      <c r="I57" s="247"/>
      <c r="J57" s="247"/>
      <c r="K57" s="247"/>
      <c r="L57" s="247"/>
      <c r="M57" s="247"/>
      <c r="N57" s="247"/>
      <c r="O57" s="247"/>
      <c r="P57" s="248"/>
    </row>
    <row r="58" spans="1:20" x14ac:dyDescent="0.2">
      <c r="A58" s="38"/>
      <c r="B58" s="246"/>
      <c r="C58" s="247"/>
      <c r="D58" s="247"/>
      <c r="E58" s="247"/>
      <c r="F58" s="247"/>
      <c r="G58" s="247"/>
      <c r="H58" s="247"/>
      <c r="I58" s="247"/>
      <c r="J58" s="247"/>
      <c r="K58" s="247"/>
      <c r="L58" s="247"/>
      <c r="M58" s="247"/>
      <c r="N58" s="247"/>
      <c r="O58" s="247"/>
      <c r="P58" s="248"/>
    </row>
    <row r="59" spans="1:20" x14ac:dyDescent="0.2">
      <c r="A59" s="38"/>
      <c r="B59" s="167"/>
      <c r="C59" s="324" t="s">
        <v>214</v>
      </c>
      <c r="D59" s="324"/>
      <c r="E59" s="324"/>
      <c r="F59" s="324"/>
      <c r="G59" s="324"/>
      <c r="H59" s="324"/>
      <c r="I59" s="324"/>
      <c r="J59" s="324"/>
      <c r="K59" s="324"/>
      <c r="L59" s="324"/>
      <c r="M59" s="324"/>
      <c r="N59" s="324"/>
      <c r="O59" s="324"/>
      <c r="P59" s="325"/>
    </row>
    <row r="60" spans="1:20" x14ac:dyDescent="0.2">
      <c r="A60" s="38"/>
      <c r="B60" s="167"/>
      <c r="C60" s="324"/>
      <c r="D60" s="324"/>
      <c r="E60" s="324"/>
      <c r="F60" s="324"/>
      <c r="G60" s="324"/>
      <c r="H60" s="324"/>
      <c r="I60" s="324"/>
      <c r="J60" s="324"/>
      <c r="K60" s="324"/>
      <c r="L60" s="324"/>
      <c r="M60" s="324"/>
      <c r="N60" s="324"/>
      <c r="O60" s="324"/>
      <c r="P60" s="325"/>
    </row>
    <row r="61" spans="1:20" x14ac:dyDescent="0.2">
      <c r="A61" s="38"/>
      <c r="B61" s="168"/>
      <c r="C61" s="176" t="s">
        <v>215</v>
      </c>
      <c r="D61" s="177"/>
      <c r="E61" s="177"/>
      <c r="F61" s="177"/>
      <c r="G61" s="177"/>
      <c r="H61" s="177"/>
      <c r="I61" s="177"/>
      <c r="J61" s="177"/>
      <c r="K61" s="177"/>
      <c r="L61" s="177"/>
      <c r="M61" s="177"/>
      <c r="N61" s="177"/>
      <c r="O61" s="177"/>
      <c r="P61" s="178"/>
    </row>
    <row r="62" spans="1:20" x14ac:dyDescent="0.2">
      <c r="A62" s="38"/>
      <c r="C62" s="116"/>
    </row>
    <row r="63" spans="1:20" x14ac:dyDescent="0.2">
      <c r="A63" s="38"/>
      <c r="C63" s="116"/>
    </row>
    <row r="64" spans="1:20" s="49" customFormat="1" x14ac:dyDescent="0.2">
      <c r="A64" s="18"/>
      <c r="B64" s="323" t="s">
        <v>129</v>
      </c>
      <c r="C64" s="323"/>
      <c r="D64" s="323"/>
      <c r="E64" s="323"/>
      <c r="F64" s="323"/>
      <c r="G64" s="323"/>
      <c r="H64" s="323"/>
      <c r="I64" s="323"/>
      <c r="J64" s="323"/>
      <c r="K64" s="323"/>
      <c r="L64" s="323"/>
      <c r="M64" s="323"/>
      <c r="N64" s="323"/>
      <c r="O64" s="323"/>
      <c r="P64" s="323"/>
    </row>
    <row r="65" spans="1:19" s="49" customFormat="1" x14ac:dyDescent="0.2">
      <c r="A65" s="18"/>
      <c r="B65" s="323"/>
      <c r="C65" s="323"/>
      <c r="D65" s="323"/>
      <c r="E65" s="323"/>
      <c r="F65" s="323"/>
      <c r="G65" s="323"/>
      <c r="H65" s="323"/>
      <c r="I65" s="323"/>
      <c r="J65" s="323"/>
      <c r="K65" s="323"/>
      <c r="L65" s="323"/>
      <c r="M65" s="323"/>
      <c r="N65" s="323"/>
      <c r="O65" s="323"/>
      <c r="P65" s="323"/>
    </row>
    <row r="66" spans="1:19" s="50" customFormat="1" x14ac:dyDescent="0.2">
      <c r="A66" s="179"/>
      <c r="B66" s="323" t="s">
        <v>91</v>
      </c>
      <c r="C66" s="323"/>
      <c r="D66" s="323"/>
      <c r="E66" s="323"/>
      <c r="F66" s="323"/>
      <c r="G66" s="323"/>
      <c r="H66" s="323"/>
      <c r="I66" s="323"/>
      <c r="J66" s="323"/>
      <c r="K66" s="323"/>
      <c r="L66" s="323"/>
      <c r="M66" s="323"/>
      <c r="N66" s="323"/>
      <c r="O66" s="323"/>
      <c r="P66" s="323"/>
    </row>
    <row r="67" spans="1:19" s="50" customFormat="1" x14ac:dyDescent="0.2">
      <c r="A67" s="179"/>
      <c r="B67" s="323"/>
      <c r="C67" s="323"/>
      <c r="D67" s="323"/>
      <c r="E67" s="323"/>
      <c r="F67" s="323"/>
      <c r="G67" s="323"/>
      <c r="H67" s="323"/>
      <c r="I67" s="323"/>
      <c r="J67" s="323"/>
      <c r="K67" s="323"/>
      <c r="L67" s="323"/>
      <c r="M67" s="323"/>
      <c r="N67" s="323"/>
      <c r="O67" s="323"/>
      <c r="P67" s="323"/>
    </row>
    <row r="68" spans="1:19" x14ac:dyDescent="0.2">
      <c r="B68" s="52"/>
      <c r="C68" s="52"/>
      <c r="D68" s="52"/>
      <c r="E68" s="52"/>
      <c r="F68" s="52"/>
      <c r="G68" s="52"/>
      <c r="H68" s="52"/>
      <c r="I68" s="52"/>
      <c r="J68" s="52"/>
      <c r="K68" s="52"/>
      <c r="L68" s="52"/>
      <c r="M68" s="52"/>
      <c r="N68" s="52"/>
      <c r="O68" s="52"/>
    </row>
    <row r="69" spans="1:19" x14ac:dyDescent="0.2">
      <c r="B69" s="114"/>
      <c r="C69" s="114"/>
      <c r="D69" s="114"/>
      <c r="E69" s="114"/>
      <c r="F69" s="114"/>
      <c r="G69" s="114"/>
      <c r="H69" s="114"/>
      <c r="I69" s="114"/>
      <c r="J69" s="114"/>
      <c r="K69" s="114"/>
      <c r="L69" s="114"/>
      <c r="M69" s="114"/>
      <c r="N69" s="114"/>
      <c r="O69" s="114"/>
      <c r="P69" s="114"/>
      <c r="Q69" s="34"/>
      <c r="R69" s="34"/>
      <c r="S69" s="34"/>
    </row>
    <row r="70" spans="1:19" x14ac:dyDescent="0.2">
      <c r="B70" s="34"/>
      <c r="C70" s="34"/>
      <c r="D70" s="34"/>
      <c r="E70" s="34"/>
      <c r="F70" s="34"/>
      <c r="G70" s="34"/>
      <c r="H70" s="34"/>
      <c r="I70" s="34"/>
      <c r="J70" s="34"/>
      <c r="K70" s="34"/>
      <c r="L70" s="34"/>
      <c r="M70" s="34"/>
      <c r="N70" s="34"/>
      <c r="O70" s="34"/>
      <c r="P70" s="34"/>
      <c r="Q70" s="34"/>
      <c r="R70" s="34"/>
      <c r="S70" s="34"/>
    </row>
    <row r="71" spans="1:19" x14ac:dyDescent="0.2">
      <c r="B71" s="35"/>
      <c r="C71" s="34"/>
      <c r="D71" s="34"/>
      <c r="E71" s="34"/>
      <c r="F71" s="34"/>
      <c r="G71" s="34"/>
      <c r="H71" s="34"/>
      <c r="I71" s="34"/>
      <c r="J71" s="34"/>
      <c r="K71" s="34"/>
      <c r="L71" s="34"/>
      <c r="M71" s="34"/>
      <c r="N71" s="34"/>
      <c r="O71" s="34"/>
      <c r="P71" s="34"/>
      <c r="Q71" s="34"/>
      <c r="R71" s="34"/>
      <c r="S71" s="35"/>
    </row>
  </sheetData>
  <sheetProtection algorithmName="SHA-512" hashValue="aTAlOz74M0DEtL7cZ8nUknNllbNv6KCE6j+kMZnSRgWPHGj8tS3t1y6dU039H4JiurKUuUhoIBaO8Pbgnb+FUw==" saltValue="49MU3iMrMd0wyUWwIxYZiA==" spinCount="100000" sheet="1" formatRows="0"/>
  <mergeCells count="17">
    <mergeCell ref="B64:P65"/>
    <mergeCell ref="B66:P67"/>
    <mergeCell ref="C34:P35"/>
    <mergeCell ref="C45:P46"/>
    <mergeCell ref="C55:P56"/>
    <mergeCell ref="B57:P58"/>
    <mergeCell ref="C59:P60"/>
    <mergeCell ref="B2:P2"/>
    <mergeCell ref="B4:P4"/>
    <mergeCell ref="C30:P31"/>
    <mergeCell ref="C32:P33"/>
    <mergeCell ref="C36:P36"/>
    <mergeCell ref="B3:P3"/>
    <mergeCell ref="B6:P11"/>
    <mergeCell ref="B15:P15"/>
    <mergeCell ref="B16:P16"/>
    <mergeCell ref="C29:P29"/>
  </mergeCells>
  <pageMargins left="0.70866141732283472" right="0.70866141732283472" top="0.74803149606299213" bottom="0.74803149606299213" header="0.31496062992125984" footer="0.31496062992125984"/>
  <pageSetup scale="85" fitToHeight="0" orientation="landscape" r:id="rId1"/>
  <headerFooter>
    <oddFooter>&amp;L&amp;"-,Bold"Conseil des arts du Canada Confidentiel&amp;C&amp;D&amp;RPage &amp;P</oddFooter>
  </headerFooter>
  <rowBreaks count="1" manualBreakCount="1">
    <brk id="4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tint="0.59999389629810485"/>
    <pageSetUpPr fitToPage="1"/>
  </sheetPr>
  <dimension ref="A1:J258"/>
  <sheetViews>
    <sheetView showGridLines="0" zoomScale="90" zoomScaleNormal="90" workbookViewId="0">
      <pane ySplit="5" topLeftCell="A6" activePane="bottomLeft" state="frozen"/>
      <selection pane="bottomLeft" activeCell="A6" sqref="A6"/>
    </sheetView>
  </sheetViews>
  <sheetFormatPr defaultColWidth="9.140625" defaultRowHeight="14.25" x14ac:dyDescent="0.25"/>
  <cols>
    <col min="1" max="1" width="2.85546875" style="11" customWidth="1"/>
    <col min="2" max="2" width="49" style="61" customWidth="1"/>
    <col min="3" max="3" width="17.140625" style="11" customWidth="1"/>
    <col min="4" max="6" width="17" style="11" customWidth="1"/>
    <col min="7" max="7" width="71.140625" style="11" customWidth="1"/>
    <col min="8" max="14" width="9.140625" style="11"/>
    <col min="15" max="15" width="12" style="11" bestFit="1" customWidth="1"/>
    <col min="16" max="16384" width="9.140625" style="11"/>
  </cols>
  <sheetData>
    <row r="1" spans="1:9" s="5" customFormat="1" x14ac:dyDescent="0.2">
      <c r="B1" s="113" t="s">
        <v>209</v>
      </c>
      <c r="C1" s="136"/>
      <c r="D1" s="15"/>
      <c r="E1" s="15"/>
      <c r="F1" s="15"/>
      <c r="G1" s="15"/>
      <c r="I1" s="137"/>
    </row>
    <row r="2" spans="1:9" ht="19.5" customHeight="1" x14ac:dyDescent="0.25">
      <c r="B2" s="289" t="s">
        <v>202</v>
      </c>
      <c r="C2" s="289"/>
      <c r="D2" s="289"/>
      <c r="E2" s="289"/>
      <c r="F2" s="289"/>
      <c r="G2" s="289"/>
    </row>
    <row r="3" spans="1:9" ht="21" customHeight="1" x14ac:dyDescent="0.25">
      <c r="B3" s="180" t="s">
        <v>219</v>
      </c>
      <c r="C3" s="330"/>
      <c r="D3" s="331"/>
      <c r="E3" s="331"/>
      <c r="F3" s="331"/>
      <c r="G3" s="332"/>
    </row>
    <row r="4" spans="1:9" ht="8.25" customHeight="1" x14ac:dyDescent="0.25">
      <c r="B4" s="62"/>
      <c r="C4" s="1"/>
      <c r="D4" s="15"/>
      <c r="E4" s="15"/>
      <c r="F4" s="15"/>
      <c r="G4" s="15"/>
    </row>
    <row r="5" spans="1:9" ht="45" x14ac:dyDescent="0.25">
      <c r="A5" s="1"/>
      <c r="B5" s="140"/>
      <c r="C5" s="16" t="s">
        <v>56</v>
      </c>
      <c r="D5" s="59" t="s">
        <v>103</v>
      </c>
      <c r="E5" s="59" t="s">
        <v>102</v>
      </c>
      <c r="F5" s="143" t="s">
        <v>55</v>
      </c>
      <c r="G5" s="181" t="s">
        <v>220</v>
      </c>
    </row>
    <row r="6" spans="1:9" ht="15" x14ac:dyDescent="0.25">
      <c r="A6" s="1"/>
      <c r="B6" s="333" t="s">
        <v>166</v>
      </c>
      <c r="C6" s="121" t="s">
        <v>123</v>
      </c>
      <c r="D6" s="121" t="s">
        <v>123</v>
      </c>
      <c r="E6" s="121" t="s">
        <v>123</v>
      </c>
      <c r="F6" s="144"/>
      <c r="G6" s="141"/>
    </row>
    <row r="7" spans="1:9" ht="15" x14ac:dyDescent="0.25">
      <c r="A7" s="1"/>
      <c r="B7" s="333"/>
      <c r="C7" s="134" t="s">
        <v>173</v>
      </c>
      <c r="D7" s="134" t="s">
        <v>173</v>
      </c>
      <c r="E7" s="134" t="s">
        <v>173</v>
      </c>
      <c r="F7" s="144"/>
      <c r="G7" s="141"/>
    </row>
    <row r="8" spans="1:9" ht="15" x14ac:dyDescent="0.25">
      <c r="A8" s="1"/>
      <c r="B8" s="333"/>
      <c r="C8" s="122" t="s">
        <v>124</v>
      </c>
      <c r="D8" s="122" t="s">
        <v>124</v>
      </c>
      <c r="E8" s="122" t="s">
        <v>124</v>
      </c>
      <c r="F8" s="144"/>
      <c r="G8" s="141"/>
    </row>
    <row r="9" spans="1:9" ht="15" x14ac:dyDescent="0.25">
      <c r="A9" s="1"/>
      <c r="B9" s="334"/>
      <c r="C9" s="135" t="s">
        <v>173</v>
      </c>
      <c r="D9" s="135" t="s">
        <v>173</v>
      </c>
      <c r="E9" s="135" t="s">
        <v>173</v>
      </c>
      <c r="F9" s="17"/>
      <c r="G9" s="142"/>
    </row>
    <row r="10" spans="1:9" ht="8.25" customHeight="1" x14ac:dyDescent="0.25">
      <c r="A10" s="2"/>
      <c r="B10" s="3"/>
      <c r="C10" s="6"/>
      <c r="D10" s="6"/>
      <c r="E10" s="6"/>
      <c r="F10" s="6"/>
    </row>
    <row r="11" spans="1:9" ht="15" x14ac:dyDescent="0.25">
      <c r="B11" s="276" t="s">
        <v>5</v>
      </c>
      <c r="C11" s="276"/>
      <c r="D11" s="276"/>
      <c r="E11" s="276"/>
      <c r="F11" s="276"/>
      <c r="G11" s="276"/>
    </row>
    <row r="12" spans="1:9" ht="72" customHeight="1" x14ac:dyDescent="0.25">
      <c r="B12" s="214" t="s">
        <v>221</v>
      </c>
      <c r="C12" s="284"/>
      <c r="D12" s="284"/>
      <c r="E12" s="284"/>
      <c r="F12" s="284"/>
      <c r="G12" s="284"/>
    </row>
    <row r="13" spans="1:9" x14ac:dyDescent="0.25">
      <c r="B13" s="189" t="s">
        <v>48</v>
      </c>
      <c r="C13" s="196"/>
      <c r="D13" s="196"/>
      <c r="E13" s="196"/>
      <c r="F13" s="204">
        <f t="shared" ref="F13:F28" si="0">+C13+D13+E13</f>
        <v>0</v>
      </c>
      <c r="G13" s="200"/>
    </row>
    <row r="14" spans="1:9" x14ac:dyDescent="0.25">
      <c r="B14" s="148"/>
      <c r="C14" s="196"/>
      <c r="D14" s="196"/>
      <c r="E14" s="196"/>
      <c r="F14" s="204">
        <f t="shared" si="0"/>
        <v>0</v>
      </c>
      <c r="G14" s="200"/>
      <c r="I14" s="1"/>
    </row>
    <row r="15" spans="1:9" x14ac:dyDescent="0.25">
      <c r="B15" s="148"/>
      <c r="C15" s="196"/>
      <c r="D15" s="196"/>
      <c r="E15" s="196"/>
      <c r="F15" s="204">
        <f t="shared" si="0"/>
        <v>0</v>
      </c>
      <c r="G15" s="200"/>
    </row>
    <row r="16" spans="1:9" x14ac:dyDescent="0.25">
      <c r="B16" s="148"/>
      <c r="C16" s="196"/>
      <c r="D16" s="196"/>
      <c r="E16" s="196"/>
      <c r="F16" s="204">
        <f t="shared" ref="F16:F18" si="1">+C16+D16+E16</f>
        <v>0</v>
      </c>
      <c r="G16" s="200"/>
    </row>
    <row r="17" spans="2:7" x14ac:dyDescent="0.25">
      <c r="B17" s="148"/>
      <c r="C17" s="196"/>
      <c r="D17" s="196"/>
      <c r="E17" s="196"/>
      <c r="F17" s="204">
        <f t="shared" si="1"/>
        <v>0</v>
      </c>
      <c r="G17" s="200"/>
    </row>
    <row r="18" spans="2:7" x14ac:dyDescent="0.25">
      <c r="B18" s="148"/>
      <c r="C18" s="196"/>
      <c r="D18" s="196"/>
      <c r="E18" s="196"/>
      <c r="F18" s="204">
        <f t="shared" si="1"/>
        <v>0</v>
      </c>
      <c r="G18" s="200"/>
    </row>
    <row r="19" spans="2:7" x14ac:dyDescent="0.25">
      <c r="B19" s="148"/>
      <c r="C19" s="196"/>
      <c r="D19" s="196"/>
      <c r="E19" s="196"/>
      <c r="F19" s="204">
        <f t="shared" si="0"/>
        <v>0</v>
      </c>
      <c r="G19" s="200"/>
    </row>
    <row r="20" spans="2:7" x14ac:dyDescent="0.25">
      <c r="B20" s="148"/>
      <c r="C20" s="196"/>
      <c r="D20" s="196"/>
      <c r="E20" s="196"/>
      <c r="F20" s="204">
        <f t="shared" ref="F20:F21" si="2">+C20+D20+E20</f>
        <v>0</v>
      </c>
      <c r="G20" s="200"/>
    </row>
    <row r="21" spans="2:7" x14ac:dyDescent="0.25">
      <c r="B21" s="148"/>
      <c r="C21" s="196"/>
      <c r="D21" s="196"/>
      <c r="E21" s="196"/>
      <c r="F21" s="204">
        <f t="shared" si="2"/>
        <v>0</v>
      </c>
      <c r="G21" s="200"/>
    </row>
    <row r="22" spans="2:7" x14ac:dyDescent="0.25">
      <c r="B22" s="148"/>
      <c r="C22" s="196"/>
      <c r="D22" s="196"/>
      <c r="E22" s="196"/>
      <c r="F22" s="204">
        <f t="shared" si="0"/>
        <v>0</v>
      </c>
      <c r="G22" s="200"/>
    </row>
    <row r="23" spans="2:7" x14ac:dyDescent="0.25">
      <c r="B23" s="148"/>
      <c r="C23" s="196"/>
      <c r="D23" s="196"/>
      <c r="E23" s="196"/>
      <c r="F23" s="204">
        <f t="shared" si="0"/>
        <v>0</v>
      </c>
      <c r="G23" s="200"/>
    </row>
    <row r="24" spans="2:7" x14ac:dyDescent="0.25">
      <c r="B24" s="148"/>
      <c r="C24" s="196"/>
      <c r="D24" s="196"/>
      <c r="E24" s="196"/>
      <c r="F24" s="204">
        <f t="shared" si="0"/>
        <v>0</v>
      </c>
      <c r="G24" s="200"/>
    </row>
    <row r="25" spans="2:7" x14ac:dyDescent="0.25">
      <c r="B25" s="148"/>
      <c r="C25" s="196"/>
      <c r="D25" s="196"/>
      <c r="E25" s="196"/>
      <c r="F25" s="204">
        <f t="shared" si="0"/>
        <v>0</v>
      </c>
      <c r="G25" s="200"/>
    </row>
    <row r="26" spans="2:7" x14ac:dyDescent="0.25">
      <c r="B26" s="148"/>
      <c r="C26" s="196"/>
      <c r="D26" s="196"/>
      <c r="E26" s="196"/>
      <c r="F26" s="204">
        <f t="shared" si="0"/>
        <v>0</v>
      </c>
      <c r="G26" s="200"/>
    </row>
    <row r="27" spans="2:7" x14ac:dyDescent="0.25">
      <c r="B27" s="148"/>
      <c r="C27" s="196"/>
      <c r="D27" s="196"/>
      <c r="E27" s="196"/>
      <c r="F27" s="204">
        <f t="shared" si="0"/>
        <v>0</v>
      </c>
      <c r="G27" s="200"/>
    </row>
    <row r="28" spans="2:7" x14ac:dyDescent="0.25">
      <c r="B28" s="148"/>
      <c r="C28" s="196"/>
      <c r="D28" s="196"/>
      <c r="E28" s="196"/>
      <c r="F28" s="204">
        <f t="shared" si="0"/>
        <v>0</v>
      </c>
      <c r="G28" s="200"/>
    </row>
    <row r="29" spans="2:7" ht="40.5" customHeight="1" x14ac:dyDescent="0.25">
      <c r="B29" s="191" t="s">
        <v>148</v>
      </c>
      <c r="C29" s="198">
        <f>SUM(C13:C28)</f>
        <v>0</v>
      </c>
      <c r="D29" s="198">
        <f t="shared" ref="D29:F29" si="3">SUM(D13:D28)</f>
        <v>0</v>
      </c>
      <c r="E29" s="198">
        <f t="shared" si="3"/>
        <v>0</v>
      </c>
      <c r="F29" s="199">
        <f t="shared" si="3"/>
        <v>0</v>
      </c>
      <c r="G29" s="200"/>
    </row>
    <row r="30" spans="2:7" ht="8.25" customHeight="1" x14ac:dyDescent="0.25">
      <c r="C30" s="64"/>
      <c r="D30" s="66"/>
      <c r="E30" s="66"/>
      <c r="F30" s="66"/>
    </row>
    <row r="31" spans="2:7" ht="15" x14ac:dyDescent="0.25">
      <c r="B31" s="276" t="s">
        <v>6</v>
      </c>
      <c r="C31" s="276"/>
      <c r="D31" s="276"/>
      <c r="E31" s="276"/>
      <c r="F31" s="276"/>
      <c r="G31" s="276"/>
    </row>
    <row r="32" spans="2:7" ht="73.150000000000006" customHeight="1" x14ac:dyDescent="0.25">
      <c r="B32" s="192" t="s">
        <v>106</v>
      </c>
      <c r="C32" s="326"/>
      <c r="D32" s="326"/>
      <c r="E32" s="326"/>
      <c r="F32" s="326"/>
      <c r="G32" s="326"/>
    </row>
    <row r="33" spans="2:9" x14ac:dyDescent="0.25">
      <c r="B33" s="215"/>
      <c r="C33" s="196"/>
      <c r="D33" s="196"/>
      <c r="E33" s="196"/>
      <c r="F33" s="204">
        <f t="shared" ref="F33:F42" si="4">+C33+D33+E33</f>
        <v>0</v>
      </c>
      <c r="G33" s="200"/>
    </row>
    <row r="34" spans="2:9" x14ac:dyDescent="0.25">
      <c r="B34" s="215"/>
      <c r="C34" s="196"/>
      <c r="D34" s="196"/>
      <c r="E34" s="196"/>
      <c r="F34" s="204">
        <f t="shared" si="4"/>
        <v>0</v>
      </c>
      <c r="G34" s="200"/>
      <c r="I34" s="1"/>
    </row>
    <row r="35" spans="2:9" x14ac:dyDescent="0.25">
      <c r="B35" s="215"/>
      <c r="C35" s="196"/>
      <c r="D35" s="196"/>
      <c r="E35" s="196"/>
      <c r="F35" s="204">
        <f t="shared" si="4"/>
        <v>0</v>
      </c>
      <c r="G35" s="200"/>
    </row>
    <row r="36" spans="2:9" x14ac:dyDescent="0.25">
      <c r="B36" s="215"/>
      <c r="C36" s="196"/>
      <c r="D36" s="196"/>
      <c r="E36" s="196"/>
      <c r="F36" s="204">
        <f t="shared" si="4"/>
        <v>0</v>
      </c>
      <c r="G36" s="200"/>
    </row>
    <row r="37" spans="2:9" x14ac:dyDescent="0.25">
      <c r="B37" s="215"/>
      <c r="C37" s="196"/>
      <c r="D37" s="196"/>
      <c r="E37" s="196"/>
      <c r="F37" s="204">
        <f t="shared" si="4"/>
        <v>0</v>
      </c>
      <c r="G37" s="200"/>
    </row>
    <row r="38" spans="2:9" x14ac:dyDescent="0.25">
      <c r="B38" s="215"/>
      <c r="C38" s="196"/>
      <c r="D38" s="196"/>
      <c r="E38" s="196"/>
      <c r="F38" s="204">
        <f t="shared" si="4"/>
        <v>0</v>
      </c>
      <c r="G38" s="200"/>
    </row>
    <row r="39" spans="2:9" x14ac:dyDescent="0.25">
      <c r="B39" s="215"/>
      <c r="C39" s="196"/>
      <c r="D39" s="196"/>
      <c r="E39" s="196"/>
      <c r="F39" s="204">
        <f t="shared" si="4"/>
        <v>0</v>
      </c>
      <c r="G39" s="200"/>
    </row>
    <row r="40" spans="2:9" x14ac:dyDescent="0.25">
      <c r="B40" s="215"/>
      <c r="C40" s="196"/>
      <c r="D40" s="196"/>
      <c r="E40" s="196"/>
      <c r="F40" s="204">
        <f t="shared" si="4"/>
        <v>0</v>
      </c>
      <c r="G40" s="200"/>
    </row>
    <row r="41" spans="2:9" x14ac:dyDescent="0.25">
      <c r="B41" s="215"/>
      <c r="C41" s="196"/>
      <c r="D41" s="196"/>
      <c r="E41" s="196"/>
      <c r="F41" s="204">
        <f t="shared" si="4"/>
        <v>0</v>
      </c>
      <c r="G41" s="200"/>
    </row>
    <row r="42" spans="2:9" x14ac:dyDescent="0.25">
      <c r="B42" s="215"/>
      <c r="C42" s="196"/>
      <c r="D42" s="196"/>
      <c r="E42" s="196"/>
      <c r="F42" s="204">
        <f t="shared" si="4"/>
        <v>0</v>
      </c>
      <c r="G42" s="200"/>
    </row>
    <row r="43" spans="2:9" ht="36" customHeight="1" x14ac:dyDescent="0.25">
      <c r="B43" s="191" t="s">
        <v>139</v>
      </c>
      <c r="C43" s="198">
        <f>+SUM(C33:C42)</f>
        <v>0</v>
      </c>
      <c r="D43" s="198">
        <f>+SUM(D33:D42)</f>
        <v>0</v>
      </c>
      <c r="E43" s="198">
        <f>+SUM(E33:E42)</f>
        <v>0</v>
      </c>
      <c r="F43" s="199">
        <f>+SUM(F33:F42)</f>
        <v>0</v>
      </c>
      <c r="G43" s="200"/>
    </row>
    <row r="44" spans="2:9" ht="8.25" customHeight="1" x14ac:dyDescent="0.25">
      <c r="B44" s="67"/>
      <c r="C44" s="64"/>
      <c r="D44" s="69"/>
      <c r="E44" s="69"/>
      <c r="F44" s="69"/>
    </row>
    <row r="45" spans="2:9" ht="15" x14ac:dyDescent="0.25">
      <c r="B45" s="276" t="s">
        <v>7</v>
      </c>
      <c r="C45" s="276"/>
      <c r="D45" s="276"/>
      <c r="E45" s="276"/>
      <c r="F45" s="276"/>
      <c r="G45" s="276"/>
    </row>
    <row r="46" spans="2:9" ht="87" customHeight="1" x14ac:dyDescent="0.25">
      <c r="B46" s="192" t="s">
        <v>158</v>
      </c>
      <c r="C46" s="326"/>
      <c r="D46" s="326"/>
      <c r="E46" s="326"/>
      <c r="F46" s="326"/>
      <c r="G46" s="326"/>
    </row>
    <row r="47" spans="2:9" x14ac:dyDescent="0.25">
      <c r="B47" s="215"/>
      <c r="C47" s="196"/>
      <c r="D47" s="196"/>
      <c r="E47" s="196"/>
      <c r="F47" s="204">
        <f t="shared" ref="F47:F61" si="5">+C47+D47+E47</f>
        <v>0</v>
      </c>
      <c r="G47" s="200"/>
    </row>
    <row r="48" spans="2:9" x14ac:dyDescent="0.25">
      <c r="B48" s="215"/>
      <c r="C48" s="196"/>
      <c r="D48" s="196"/>
      <c r="E48" s="196"/>
      <c r="F48" s="204">
        <f t="shared" si="5"/>
        <v>0</v>
      </c>
      <c r="G48" s="200"/>
    </row>
    <row r="49" spans="2:9" x14ac:dyDescent="0.25">
      <c r="B49" s="215"/>
      <c r="C49" s="196"/>
      <c r="D49" s="196"/>
      <c r="E49" s="196"/>
      <c r="F49" s="204">
        <f t="shared" si="5"/>
        <v>0</v>
      </c>
      <c r="G49" s="200"/>
    </row>
    <row r="50" spans="2:9" x14ac:dyDescent="0.25">
      <c r="B50" s="215"/>
      <c r="C50" s="196"/>
      <c r="D50" s="196"/>
      <c r="E50" s="196"/>
      <c r="F50" s="204">
        <f t="shared" si="5"/>
        <v>0</v>
      </c>
      <c r="G50" s="200"/>
    </row>
    <row r="51" spans="2:9" x14ac:dyDescent="0.25">
      <c r="B51" s="215"/>
      <c r="C51" s="196"/>
      <c r="D51" s="196"/>
      <c r="E51" s="196"/>
      <c r="F51" s="204">
        <f t="shared" si="5"/>
        <v>0</v>
      </c>
      <c r="G51" s="200"/>
    </row>
    <row r="52" spans="2:9" x14ac:dyDescent="0.25">
      <c r="B52" s="215"/>
      <c r="C52" s="196"/>
      <c r="D52" s="196"/>
      <c r="E52" s="196"/>
      <c r="F52" s="204">
        <f t="shared" si="5"/>
        <v>0</v>
      </c>
      <c r="G52" s="200"/>
    </row>
    <row r="53" spans="2:9" x14ac:dyDescent="0.25">
      <c r="B53" s="215"/>
      <c r="C53" s="196"/>
      <c r="D53" s="196"/>
      <c r="E53" s="196"/>
      <c r="F53" s="204">
        <f t="shared" si="5"/>
        <v>0</v>
      </c>
      <c r="G53" s="200"/>
      <c r="I53" s="1"/>
    </row>
    <row r="54" spans="2:9" x14ac:dyDescent="0.25">
      <c r="B54" s="215"/>
      <c r="C54" s="196"/>
      <c r="D54" s="196"/>
      <c r="E54" s="196"/>
      <c r="F54" s="204">
        <f t="shared" si="5"/>
        <v>0</v>
      </c>
      <c r="G54" s="200"/>
    </row>
    <row r="55" spans="2:9" x14ac:dyDescent="0.25">
      <c r="B55" s="215"/>
      <c r="C55" s="196"/>
      <c r="D55" s="196"/>
      <c r="E55" s="196"/>
      <c r="F55" s="204">
        <f t="shared" si="5"/>
        <v>0</v>
      </c>
      <c r="G55" s="200"/>
    </row>
    <row r="56" spans="2:9" x14ac:dyDescent="0.25">
      <c r="B56" s="215"/>
      <c r="C56" s="196"/>
      <c r="D56" s="196"/>
      <c r="E56" s="196"/>
      <c r="F56" s="204">
        <f t="shared" si="5"/>
        <v>0</v>
      </c>
      <c r="G56" s="200"/>
    </row>
    <row r="57" spans="2:9" x14ac:dyDescent="0.25">
      <c r="B57" s="215"/>
      <c r="C57" s="196"/>
      <c r="D57" s="196"/>
      <c r="E57" s="196"/>
      <c r="F57" s="204">
        <f t="shared" si="5"/>
        <v>0</v>
      </c>
      <c r="G57" s="200"/>
    </row>
    <row r="58" spans="2:9" x14ac:dyDescent="0.25">
      <c r="B58" s="215"/>
      <c r="C58" s="196"/>
      <c r="D58" s="196"/>
      <c r="E58" s="196"/>
      <c r="F58" s="204">
        <f t="shared" si="5"/>
        <v>0</v>
      </c>
      <c r="G58" s="200"/>
    </row>
    <row r="59" spans="2:9" x14ac:dyDescent="0.25">
      <c r="B59" s="215"/>
      <c r="C59" s="196"/>
      <c r="D59" s="196"/>
      <c r="E59" s="196"/>
      <c r="F59" s="204">
        <f t="shared" si="5"/>
        <v>0</v>
      </c>
      <c r="G59" s="200"/>
    </row>
    <row r="60" spans="2:9" x14ac:dyDescent="0.25">
      <c r="B60" s="215"/>
      <c r="C60" s="196"/>
      <c r="D60" s="196"/>
      <c r="E60" s="196"/>
      <c r="F60" s="204">
        <f t="shared" si="5"/>
        <v>0</v>
      </c>
      <c r="G60" s="200"/>
    </row>
    <row r="61" spans="2:9" x14ac:dyDescent="0.25">
      <c r="B61" s="215"/>
      <c r="C61" s="196"/>
      <c r="D61" s="196"/>
      <c r="E61" s="196"/>
      <c r="F61" s="204">
        <f t="shared" si="5"/>
        <v>0</v>
      </c>
      <c r="G61" s="200"/>
    </row>
    <row r="62" spans="2:9" ht="15" customHeight="1" x14ac:dyDescent="0.25">
      <c r="B62" s="191" t="s">
        <v>159</v>
      </c>
      <c r="C62" s="198">
        <f>SUM(C47:C61)</f>
        <v>0</v>
      </c>
      <c r="D62" s="198">
        <f>SUM(D47:D61)</f>
        <v>0</v>
      </c>
      <c r="E62" s="198">
        <f>SUM(E47:E61)</f>
        <v>0</v>
      </c>
      <c r="F62" s="199">
        <f>SUM(F47:F61)</f>
        <v>0</v>
      </c>
      <c r="G62" s="200"/>
    </row>
    <row r="63" spans="2:9" ht="9" customHeight="1" x14ac:dyDescent="0.25">
      <c r="B63" s="67"/>
      <c r="C63" s="64"/>
      <c r="D63" s="66"/>
      <c r="E63" s="66"/>
      <c r="F63" s="66"/>
    </row>
    <row r="64" spans="2:9" ht="15" x14ac:dyDescent="0.25">
      <c r="B64" s="280" t="s">
        <v>49</v>
      </c>
      <c r="C64" s="276"/>
      <c r="D64" s="276"/>
      <c r="E64" s="276"/>
      <c r="F64" s="276"/>
      <c r="G64" s="276"/>
    </row>
    <row r="65" spans="2:9" ht="44.25" customHeight="1" x14ac:dyDescent="0.25">
      <c r="B65" s="195" t="s">
        <v>12</v>
      </c>
      <c r="C65" s="326"/>
      <c r="D65" s="326"/>
      <c r="E65" s="326"/>
      <c r="F65" s="326"/>
      <c r="G65" s="326"/>
    </row>
    <row r="66" spans="2:9" ht="72" customHeight="1" x14ac:dyDescent="0.25">
      <c r="B66" s="192" t="s">
        <v>15</v>
      </c>
      <c r="C66" s="326"/>
      <c r="D66" s="326"/>
      <c r="E66" s="326"/>
      <c r="F66" s="326"/>
      <c r="G66" s="326"/>
    </row>
    <row r="67" spans="2:9" x14ac:dyDescent="0.25">
      <c r="B67" s="151" t="s">
        <v>167</v>
      </c>
      <c r="C67" s="196"/>
      <c r="D67" s="196"/>
      <c r="E67" s="196"/>
      <c r="F67" s="204">
        <f t="shared" ref="F67:F77" si="6">+C67+D67+E67</f>
        <v>0</v>
      </c>
      <c r="G67" s="200"/>
    </row>
    <row r="68" spans="2:9" x14ac:dyDescent="0.25">
      <c r="B68" s="215"/>
      <c r="C68" s="196"/>
      <c r="D68" s="196"/>
      <c r="E68" s="196"/>
      <c r="F68" s="204">
        <f t="shared" si="6"/>
        <v>0</v>
      </c>
      <c r="G68" s="200"/>
    </row>
    <row r="69" spans="2:9" x14ac:dyDescent="0.25">
      <c r="B69" s="215"/>
      <c r="C69" s="196"/>
      <c r="D69" s="196"/>
      <c r="E69" s="196"/>
      <c r="F69" s="204">
        <f t="shared" si="6"/>
        <v>0</v>
      </c>
      <c r="G69" s="200"/>
      <c r="I69" s="1"/>
    </row>
    <row r="70" spans="2:9" x14ac:dyDescent="0.25">
      <c r="B70" s="215"/>
      <c r="C70" s="196"/>
      <c r="D70" s="196"/>
      <c r="E70" s="196"/>
      <c r="F70" s="204">
        <f t="shared" si="6"/>
        <v>0</v>
      </c>
      <c r="G70" s="200"/>
    </row>
    <row r="71" spans="2:9" x14ac:dyDescent="0.25">
      <c r="B71" s="215"/>
      <c r="C71" s="196"/>
      <c r="D71" s="196"/>
      <c r="E71" s="196"/>
      <c r="F71" s="204">
        <f t="shared" si="6"/>
        <v>0</v>
      </c>
      <c r="G71" s="200"/>
    </row>
    <row r="72" spans="2:9" x14ac:dyDescent="0.25">
      <c r="B72" s="215"/>
      <c r="C72" s="196"/>
      <c r="D72" s="196"/>
      <c r="E72" s="196"/>
      <c r="F72" s="204">
        <f t="shared" si="6"/>
        <v>0</v>
      </c>
      <c r="G72" s="200"/>
    </row>
    <row r="73" spans="2:9" x14ac:dyDescent="0.25">
      <c r="B73" s="215"/>
      <c r="C73" s="196"/>
      <c r="D73" s="196"/>
      <c r="E73" s="196"/>
      <c r="F73" s="204">
        <f t="shared" si="6"/>
        <v>0</v>
      </c>
      <c r="G73" s="200"/>
    </row>
    <row r="74" spans="2:9" x14ac:dyDescent="0.25">
      <c r="B74" s="215"/>
      <c r="C74" s="196"/>
      <c r="D74" s="196"/>
      <c r="E74" s="196"/>
      <c r="F74" s="204">
        <f t="shared" si="6"/>
        <v>0</v>
      </c>
      <c r="G74" s="200"/>
    </row>
    <row r="75" spans="2:9" x14ac:dyDescent="0.25">
      <c r="B75" s="215"/>
      <c r="C75" s="196"/>
      <c r="D75" s="196"/>
      <c r="E75" s="196"/>
      <c r="F75" s="204">
        <f t="shared" si="6"/>
        <v>0</v>
      </c>
      <c r="G75" s="200"/>
    </row>
    <row r="76" spans="2:9" x14ac:dyDescent="0.25">
      <c r="B76" s="215"/>
      <c r="C76" s="196"/>
      <c r="D76" s="196"/>
      <c r="E76" s="196"/>
      <c r="F76" s="204">
        <f t="shared" si="6"/>
        <v>0</v>
      </c>
      <c r="G76" s="200"/>
    </row>
    <row r="77" spans="2:9" x14ac:dyDescent="0.25">
      <c r="B77" s="215"/>
      <c r="C77" s="196"/>
      <c r="D77" s="196"/>
      <c r="E77" s="196"/>
      <c r="F77" s="204">
        <f t="shared" si="6"/>
        <v>0</v>
      </c>
      <c r="G77" s="200"/>
    </row>
    <row r="78" spans="2:9" s="1" customFormat="1" ht="15" x14ac:dyDescent="0.25">
      <c r="B78" s="193" t="s">
        <v>0</v>
      </c>
      <c r="C78" s="326"/>
      <c r="D78" s="326"/>
      <c r="E78" s="326"/>
      <c r="F78" s="326"/>
      <c r="G78" s="326"/>
    </row>
    <row r="79" spans="2:9" ht="37.5" customHeight="1" x14ac:dyDescent="0.25">
      <c r="B79" s="192" t="s">
        <v>50</v>
      </c>
      <c r="C79" s="326"/>
      <c r="D79" s="326"/>
      <c r="E79" s="326"/>
      <c r="F79" s="326"/>
      <c r="G79" s="326"/>
    </row>
    <row r="80" spans="2:9" ht="52.5" customHeight="1" x14ac:dyDescent="0.25">
      <c r="B80" s="149" t="s">
        <v>18</v>
      </c>
      <c r="C80" s="326"/>
      <c r="D80" s="326"/>
      <c r="E80" s="326"/>
      <c r="F80" s="326"/>
      <c r="G80" s="326"/>
    </row>
    <row r="81" spans="2:9" x14ac:dyDescent="0.25">
      <c r="B81" s="194" t="s">
        <v>14</v>
      </c>
      <c r="C81" s="196"/>
      <c r="D81" s="196"/>
      <c r="E81" s="196"/>
      <c r="F81" s="204">
        <f t="shared" ref="F81:F92" si="7">+C81+D81+E81</f>
        <v>0</v>
      </c>
      <c r="G81" s="200"/>
    </row>
    <row r="82" spans="2:9" ht="28.5" x14ac:dyDescent="0.25">
      <c r="B82" s="194" t="s">
        <v>57</v>
      </c>
      <c r="C82" s="196"/>
      <c r="D82" s="196"/>
      <c r="E82" s="196"/>
      <c r="F82" s="204">
        <f t="shared" si="7"/>
        <v>0</v>
      </c>
      <c r="G82" s="200"/>
      <c r="I82" s="1"/>
    </row>
    <row r="83" spans="2:9" x14ac:dyDescent="0.25">
      <c r="B83" s="215"/>
      <c r="C83" s="196"/>
      <c r="D83" s="196"/>
      <c r="E83" s="196"/>
      <c r="F83" s="204">
        <f t="shared" si="7"/>
        <v>0</v>
      </c>
      <c r="G83" s="200"/>
      <c r="I83" s="1"/>
    </row>
    <row r="84" spans="2:9" x14ac:dyDescent="0.25">
      <c r="B84" s="215"/>
      <c r="C84" s="196"/>
      <c r="D84" s="196"/>
      <c r="E84" s="196"/>
      <c r="F84" s="204">
        <f t="shared" si="7"/>
        <v>0</v>
      </c>
      <c r="G84" s="200"/>
    </row>
    <row r="85" spans="2:9" x14ac:dyDescent="0.25">
      <c r="B85" s="215"/>
      <c r="C85" s="196"/>
      <c r="D85" s="196"/>
      <c r="E85" s="196"/>
      <c r="F85" s="204">
        <f t="shared" si="7"/>
        <v>0</v>
      </c>
      <c r="G85" s="200"/>
    </row>
    <row r="86" spans="2:9" x14ac:dyDescent="0.25">
      <c r="B86" s="215"/>
      <c r="C86" s="196"/>
      <c r="D86" s="196"/>
      <c r="E86" s="196"/>
      <c r="F86" s="204">
        <f t="shared" si="7"/>
        <v>0</v>
      </c>
      <c r="G86" s="200"/>
    </row>
    <row r="87" spans="2:9" x14ac:dyDescent="0.25">
      <c r="B87" s="215"/>
      <c r="C87" s="196"/>
      <c r="D87" s="196"/>
      <c r="E87" s="196"/>
      <c r="F87" s="204">
        <f t="shared" si="7"/>
        <v>0</v>
      </c>
      <c r="G87" s="200"/>
    </row>
    <row r="88" spans="2:9" x14ac:dyDescent="0.25">
      <c r="B88" s="215"/>
      <c r="C88" s="196"/>
      <c r="D88" s="196"/>
      <c r="E88" s="196"/>
      <c r="F88" s="204">
        <f t="shared" si="7"/>
        <v>0</v>
      </c>
      <c r="G88" s="200"/>
    </row>
    <row r="89" spans="2:9" x14ac:dyDescent="0.25">
      <c r="B89" s="215"/>
      <c r="C89" s="196"/>
      <c r="D89" s="196"/>
      <c r="E89" s="196"/>
      <c r="F89" s="204">
        <f t="shared" si="7"/>
        <v>0</v>
      </c>
      <c r="G89" s="200"/>
    </row>
    <row r="90" spans="2:9" x14ac:dyDescent="0.25">
      <c r="B90" s="215"/>
      <c r="C90" s="196"/>
      <c r="D90" s="196"/>
      <c r="E90" s="196"/>
      <c r="F90" s="204">
        <f t="shared" si="7"/>
        <v>0</v>
      </c>
      <c r="G90" s="200"/>
    </row>
    <row r="91" spans="2:9" x14ac:dyDescent="0.25">
      <c r="B91" s="215"/>
      <c r="C91" s="196"/>
      <c r="D91" s="196"/>
      <c r="E91" s="196"/>
      <c r="F91" s="204">
        <f t="shared" si="7"/>
        <v>0</v>
      </c>
      <c r="G91" s="200"/>
    </row>
    <row r="92" spans="2:9" x14ac:dyDescent="0.25">
      <c r="B92" s="215"/>
      <c r="C92" s="196"/>
      <c r="D92" s="196"/>
      <c r="E92" s="196"/>
      <c r="F92" s="204">
        <f t="shared" si="7"/>
        <v>0</v>
      </c>
      <c r="G92" s="200"/>
    </row>
    <row r="93" spans="2:9" ht="15" customHeight="1" x14ac:dyDescent="0.25">
      <c r="B93" s="193" t="s">
        <v>16</v>
      </c>
      <c r="C93" s="326"/>
      <c r="D93" s="326"/>
      <c r="E93" s="326"/>
      <c r="F93" s="326"/>
      <c r="G93" s="326"/>
    </row>
    <row r="94" spans="2:9" ht="56.25" customHeight="1" x14ac:dyDescent="0.25">
      <c r="B94" s="192" t="s">
        <v>17</v>
      </c>
      <c r="C94" s="326"/>
      <c r="D94" s="326"/>
      <c r="E94" s="326"/>
      <c r="F94" s="326"/>
      <c r="G94" s="326"/>
    </row>
    <row r="95" spans="2:9" x14ac:dyDescent="0.25">
      <c r="B95" s="215"/>
      <c r="C95" s="196"/>
      <c r="D95" s="196"/>
      <c r="E95" s="196"/>
      <c r="F95" s="204">
        <f t="shared" ref="F95:F104" si="8">+C95+D95+E95</f>
        <v>0</v>
      </c>
      <c r="G95" s="200"/>
    </row>
    <row r="96" spans="2:9" x14ac:dyDescent="0.25">
      <c r="B96" s="215"/>
      <c r="C96" s="196"/>
      <c r="D96" s="196"/>
      <c r="E96" s="196"/>
      <c r="F96" s="204">
        <f t="shared" si="8"/>
        <v>0</v>
      </c>
      <c r="G96" s="200"/>
      <c r="I96" s="1"/>
    </row>
    <row r="97" spans="2:9" x14ac:dyDescent="0.25">
      <c r="B97" s="215"/>
      <c r="C97" s="196"/>
      <c r="D97" s="196"/>
      <c r="E97" s="196"/>
      <c r="F97" s="204">
        <f t="shared" si="8"/>
        <v>0</v>
      </c>
      <c r="G97" s="200"/>
    </row>
    <row r="98" spans="2:9" x14ac:dyDescent="0.25">
      <c r="B98" s="215"/>
      <c r="C98" s="196"/>
      <c r="D98" s="196"/>
      <c r="E98" s="196"/>
      <c r="F98" s="204">
        <f t="shared" si="8"/>
        <v>0</v>
      </c>
      <c r="G98" s="200"/>
      <c r="I98" s="1"/>
    </row>
    <row r="99" spans="2:9" x14ac:dyDescent="0.25">
      <c r="B99" s="215"/>
      <c r="C99" s="196"/>
      <c r="D99" s="196"/>
      <c r="E99" s="196"/>
      <c r="F99" s="204">
        <f t="shared" si="8"/>
        <v>0</v>
      </c>
      <c r="G99" s="200"/>
    </row>
    <row r="100" spans="2:9" x14ac:dyDescent="0.25">
      <c r="B100" s="215"/>
      <c r="C100" s="196"/>
      <c r="D100" s="196"/>
      <c r="E100" s="196"/>
      <c r="F100" s="204">
        <f t="shared" si="8"/>
        <v>0</v>
      </c>
      <c r="G100" s="200"/>
    </row>
    <row r="101" spans="2:9" x14ac:dyDescent="0.25">
      <c r="B101" s="215"/>
      <c r="C101" s="196"/>
      <c r="D101" s="196"/>
      <c r="E101" s="196"/>
      <c r="F101" s="204">
        <f t="shared" si="8"/>
        <v>0</v>
      </c>
      <c r="G101" s="200"/>
    </row>
    <row r="102" spans="2:9" x14ac:dyDescent="0.25">
      <c r="B102" s="215"/>
      <c r="C102" s="196"/>
      <c r="D102" s="196"/>
      <c r="E102" s="196"/>
      <c r="F102" s="204">
        <f t="shared" si="8"/>
        <v>0</v>
      </c>
      <c r="G102" s="200"/>
    </row>
    <row r="103" spans="2:9" x14ac:dyDescent="0.25">
      <c r="B103" s="215"/>
      <c r="C103" s="196"/>
      <c r="D103" s="196"/>
      <c r="E103" s="196"/>
      <c r="F103" s="204">
        <f t="shared" si="8"/>
        <v>0</v>
      </c>
      <c r="G103" s="200"/>
    </row>
    <row r="104" spans="2:9" x14ac:dyDescent="0.25">
      <c r="B104" s="215"/>
      <c r="C104" s="196"/>
      <c r="D104" s="196"/>
      <c r="E104" s="196"/>
      <c r="F104" s="204">
        <f t="shared" si="8"/>
        <v>0</v>
      </c>
      <c r="G104" s="200"/>
    </row>
    <row r="105" spans="2:9" ht="15" x14ac:dyDescent="0.25">
      <c r="B105" s="193" t="s">
        <v>19</v>
      </c>
      <c r="C105" s="326"/>
      <c r="D105" s="326"/>
      <c r="E105" s="326"/>
      <c r="F105" s="326"/>
      <c r="G105" s="326"/>
    </row>
    <row r="106" spans="2:9" ht="76.150000000000006" customHeight="1" x14ac:dyDescent="0.25">
      <c r="B106" s="192" t="s">
        <v>20</v>
      </c>
      <c r="C106" s="326"/>
      <c r="D106" s="326"/>
      <c r="E106" s="326"/>
      <c r="F106" s="326"/>
      <c r="G106" s="326"/>
    </row>
    <row r="107" spans="2:9" x14ac:dyDescent="0.25">
      <c r="B107" s="215"/>
      <c r="C107" s="196"/>
      <c r="D107" s="196"/>
      <c r="E107" s="196"/>
      <c r="F107" s="204">
        <f t="shared" ref="F107:F116" si="9">+C107+D107+E107</f>
        <v>0</v>
      </c>
      <c r="G107" s="200"/>
    </row>
    <row r="108" spans="2:9" x14ac:dyDescent="0.25">
      <c r="B108" s="215"/>
      <c r="C108" s="196"/>
      <c r="D108" s="196"/>
      <c r="E108" s="196"/>
      <c r="F108" s="204">
        <f t="shared" si="9"/>
        <v>0</v>
      </c>
      <c r="G108" s="200"/>
    </row>
    <row r="109" spans="2:9" x14ac:dyDescent="0.25">
      <c r="B109" s="215"/>
      <c r="C109" s="196"/>
      <c r="D109" s="196"/>
      <c r="E109" s="196"/>
      <c r="F109" s="204">
        <f t="shared" si="9"/>
        <v>0</v>
      </c>
      <c r="G109" s="200"/>
      <c r="I109" s="1"/>
    </row>
    <row r="110" spans="2:9" x14ac:dyDescent="0.25">
      <c r="B110" s="215"/>
      <c r="C110" s="196"/>
      <c r="D110" s="196"/>
      <c r="E110" s="196"/>
      <c r="F110" s="204">
        <f t="shared" si="9"/>
        <v>0</v>
      </c>
      <c r="G110" s="200"/>
    </row>
    <row r="111" spans="2:9" x14ac:dyDescent="0.25">
      <c r="B111" s="215"/>
      <c r="C111" s="196"/>
      <c r="D111" s="196"/>
      <c r="E111" s="196"/>
      <c r="F111" s="204">
        <f t="shared" si="9"/>
        <v>0</v>
      </c>
      <c r="G111" s="200"/>
    </row>
    <row r="112" spans="2:9" x14ac:dyDescent="0.25">
      <c r="B112" s="215"/>
      <c r="C112" s="196"/>
      <c r="D112" s="196"/>
      <c r="E112" s="196"/>
      <c r="F112" s="204">
        <f t="shared" si="9"/>
        <v>0</v>
      </c>
      <c r="G112" s="200"/>
    </row>
    <row r="113" spans="2:9" x14ac:dyDescent="0.25">
      <c r="B113" s="215"/>
      <c r="C113" s="196"/>
      <c r="D113" s="196"/>
      <c r="E113" s="196"/>
      <c r="F113" s="204">
        <f t="shared" si="9"/>
        <v>0</v>
      </c>
      <c r="G113" s="200"/>
    </row>
    <row r="114" spans="2:9" x14ac:dyDescent="0.25">
      <c r="B114" s="215"/>
      <c r="C114" s="196"/>
      <c r="D114" s="196"/>
      <c r="E114" s="196"/>
      <c r="F114" s="204">
        <f t="shared" si="9"/>
        <v>0</v>
      </c>
      <c r="G114" s="200"/>
    </row>
    <row r="115" spans="2:9" x14ac:dyDescent="0.25">
      <c r="B115" s="215"/>
      <c r="C115" s="196"/>
      <c r="D115" s="196"/>
      <c r="E115" s="196"/>
      <c r="F115" s="204">
        <f t="shared" si="9"/>
        <v>0</v>
      </c>
      <c r="G115" s="200"/>
    </row>
    <row r="116" spans="2:9" x14ac:dyDescent="0.25">
      <c r="B116" s="215"/>
      <c r="C116" s="196"/>
      <c r="D116" s="196"/>
      <c r="E116" s="196"/>
      <c r="F116" s="204">
        <f t="shared" si="9"/>
        <v>0</v>
      </c>
      <c r="G116" s="200"/>
    </row>
    <row r="117" spans="2:9" ht="9" customHeight="1" x14ac:dyDescent="0.25">
      <c r="B117" s="7"/>
      <c r="C117" s="70"/>
      <c r="D117" s="70"/>
      <c r="E117" s="70"/>
      <c r="F117" s="70"/>
      <c r="G117" s="72"/>
      <c r="H117" s="1"/>
    </row>
    <row r="118" spans="2:9" ht="29.25" customHeight="1" x14ac:dyDescent="0.25">
      <c r="B118" s="145" t="s">
        <v>160</v>
      </c>
      <c r="C118" s="198">
        <f>+SUM(C107:C116,C95:C104,C81:C92,C67:C77)</f>
        <v>0</v>
      </c>
      <c r="D118" s="198">
        <f t="shared" ref="D118:F118" si="10">+SUM(D107:D116,D95:D104,D81:D92,D67:D77)</f>
        <v>0</v>
      </c>
      <c r="E118" s="198">
        <f t="shared" si="10"/>
        <v>0</v>
      </c>
      <c r="F118" s="199">
        <f t="shared" si="10"/>
        <v>0</v>
      </c>
      <c r="G118" s="200"/>
    </row>
    <row r="119" spans="2:9" ht="9" customHeight="1" x14ac:dyDescent="0.25">
      <c r="B119" s="7"/>
      <c r="C119" s="66"/>
      <c r="D119" s="66"/>
      <c r="E119" s="66"/>
      <c r="F119" s="66"/>
    </row>
    <row r="120" spans="2:9" ht="15" x14ac:dyDescent="0.25">
      <c r="B120" s="280" t="s">
        <v>185</v>
      </c>
      <c r="C120" s="276"/>
      <c r="D120" s="276"/>
      <c r="E120" s="276"/>
      <c r="F120" s="276"/>
      <c r="G120" s="276"/>
    </row>
    <row r="121" spans="2:9" ht="30" customHeight="1" x14ac:dyDescent="0.25">
      <c r="B121" s="192" t="s">
        <v>156</v>
      </c>
      <c r="C121" s="326"/>
      <c r="D121" s="326"/>
      <c r="E121" s="326"/>
      <c r="F121" s="326"/>
      <c r="G121" s="326"/>
    </row>
    <row r="122" spans="2:9" ht="57" customHeight="1" x14ac:dyDescent="0.25">
      <c r="B122" s="151" t="s">
        <v>168</v>
      </c>
      <c r="C122" s="120"/>
      <c r="D122" s="120"/>
      <c r="E122" s="120"/>
      <c r="F122" s="120"/>
      <c r="G122" s="200"/>
      <c r="I122" s="1"/>
    </row>
    <row r="123" spans="2:9" x14ac:dyDescent="0.25">
      <c r="B123" s="215"/>
      <c r="C123" s="196"/>
      <c r="D123" s="196"/>
      <c r="E123" s="196"/>
      <c r="F123" s="204">
        <f t="shared" ref="F123:F133" si="11">+C123+D123+E123</f>
        <v>0</v>
      </c>
      <c r="G123" s="200"/>
    </row>
    <row r="124" spans="2:9" x14ac:dyDescent="0.25">
      <c r="B124" s="215"/>
      <c r="C124" s="196"/>
      <c r="D124" s="196"/>
      <c r="E124" s="196"/>
      <c r="F124" s="204">
        <f t="shared" si="11"/>
        <v>0</v>
      </c>
      <c r="G124" s="200"/>
    </row>
    <row r="125" spans="2:9" x14ac:dyDescent="0.25">
      <c r="B125" s="215"/>
      <c r="C125" s="196"/>
      <c r="D125" s="196"/>
      <c r="E125" s="196"/>
      <c r="F125" s="204">
        <f t="shared" si="11"/>
        <v>0</v>
      </c>
      <c r="G125" s="200"/>
    </row>
    <row r="126" spans="2:9" x14ac:dyDescent="0.25">
      <c r="B126" s="215"/>
      <c r="C126" s="196"/>
      <c r="D126" s="196"/>
      <c r="E126" s="196"/>
      <c r="F126" s="204">
        <f t="shared" si="11"/>
        <v>0</v>
      </c>
      <c r="G126" s="200"/>
    </row>
    <row r="127" spans="2:9" x14ac:dyDescent="0.25">
      <c r="B127" s="215"/>
      <c r="C127" s="196"/>
      <c r="D127" s="196"/>
      <c r="E127" s="196"/>
      <c r="F127" s="204">
        <f t="shared" si="11"/>
        <v>0</v>
      </c>
      <c r="G127" s="200"/>
    </row>
    <row r="128" spans="2:9" x14ac:dyDescent="0.25">
      <c r="B128" s="215"/>
      <c r="C128" s="196"/>
      <c r="D128" s="196"/>
      <c r="E128" s="196"/>
      <c r="F128" s="204">
        <f t="shared" si="11"/>
        <v>0</v>
      </c>
      <c r="G128" s="200"/>
    </row>
    <row r="129" spans="2:10" x14ac:dyDescent="0.25">
      <c r="B129" s="215"/>
      <c r="C129" s="196"/>
      <c r="D129" s="196"/>
      <c r="E129" s="196"/>
      <c r="F129" s="204">
        <f t="shared" si="11"/>
        <v>0</v>
      </c>
      <c r="G129" s="200"/>
    </row>
    <row r="130" spans="2:10" x14ac:dyDescent="0.25">
      <c r="B130" s="215"/>
      <c r="C130" s="196"/>
      <c r="D130" s="196"/>
      <c r="E130" s="196"/>
      <c r="F130" s="204">
        <f t="shared" si="11"/>
        <v>0</v>
      </c>
      <c r="G130" s="200"/>
      <c r="J130" s="1"/>
    </row>
    <row r="131" spans="2:10" x14ac:dyDescent="0.25">
      <c r="B131" s="215"/>
      <c r="C131" s="196"/>
      <c r="D131" s="196"/>
      <c r="E131" s="196"/>
      <c r="F131" s="204">
        <f t="shared" si="11"/>
        <v>0</v>
      </c>
      <c r="G131" s="200"/>
    </row>
    <row r="132" spans="2:10" x14ac:dyDescent="0.25">
      <c r="B132" s="215"/>
      <c r="C132" s="196"/>
      <c r="D132" s="196"/>
      <c r="E132" s="196"/>
      <c r="F132" s="204">
        <f t="shared" si="11"/>
        <v>0</v>
      </c>
      <c r="G132" s="200"/>
    </row>
    <row r="133" spans="2:10" x14ac:dyDescent="0.25">
      <c r="B133" s="215"/>
      <c r="C133" s="196"/>
      <c r="D133" s="196"/>
      <c r="E133" s="196"/>
      <c r="F133" s="204">
        <f t="shared" si="11"/>
        <v>0</v>
      </c>
      <c r="G133" s="200"/>
    </row>
    <row r="134" spans="2:10" ht="15" x14ac:dyDescent="0.25">
      <c r="B134" s="190" t="s">
        <v>142</v>
      </c>
      <c r="C134" s="198">
        <f>+SUM(C122:C133)</f>
        <v>0</v>
      </c>
      <c r="D134" s="198">
        <f>+SUM(D122:D133)</f>
        <v>0</v>
      </c>
      <c r="E134" s="198">
        <f>+SUM(E122:E133)</f>
        <v>0</v>
      </c>
      <c r="F134" s="199">
        <f t="shared" ref="F134" si="12">+SUM(F122:F133)</f>
        <v>0</v>
      </c>
      <c r="G134" s="200"/>
    </row>
    <row r="135" spans="2:10" ht="9" customHeight="1" x14ac:dyDescent="0.25">
      <c r="B135" s="67"/>
      <c r="C135" s="64"/>
      <c r="D135" s="64"/>
      <c r="E135" s="64"/>
      <c r="F135" s="64"/>
    </row>
    <row r="136" spans="2:10" ht="18.75" customHeight="1" x14ac:dyDescent="0.25">
      <c r="B136" s="280" t="s">
        <v>186</v>
      </c>
      <c r="C136" s="276"/>
      <c r="D136" s="276"/>
      <c r="E136" s="276"/>
      <c r="F136" s="276"/>
      <c r="G136" s="276"/>
    </row>
    <row r="137" spans="2:10" ht="14.25" customHeight="1" x14ac:dyDescent="0.25">
      <c r="B137" s="151" t="s">
        <v>21</v>
      </c>
      <c r="C137" s="196"/>
      <c r="D137" s="196"/>
      <c r="E137" s="196"/>
      <c r="F137" s="204">
        <f>+C137+D137+E137</f>
        <v>0</v>
      </c>
      <c r="G137" s="200"/>
      <c r="H137" s="73"/>
    </row>
    <row r="138" spans="2:10" ht="34.5" customHeight="1" x14ac:dyDescent="0.25">
      <c r="B138" s="151" t="s">
        <v>24</v>
      </c>
      <c r="C138" s="196"/>
      <c r="D138" s="196"/>
      <c r="E138" s="196"/>
      <c r="F138" s="204">
        <f>+C138+D138+E138</f>
        <v>0</v>
      </c>
      <c r="G138" s="200"/>
      <c r="H138" s="73"/>
    </row>
    <row r="139" spans="2:10" ht="14.25" customHeight="1" x14ac:dyDescent="0.25">
      <c r="B139" s="151" t="s">
        <v>22</v>
      </c>
      <c r="C139" s="196"/>
      <c r="D139" s="196"/>
      <c r="E139" s="196"/>
      <c r="F139" s="204">
        <f>+C139+D139+E139</f>
        <v>0</v>
      </c>
      <c r="G139" s="200"/>
    </row>
    <row r="140" spans="2:10" x14ac:dyDescent="0.25">
      <c r="B140" s="151" t="s">
        <v>23</v>
      </c>
      <c r="C140" s="196"/>
      <c r="D140" s="196"/>
      <c r="E140" s="196"/>
      <c r="F140" s="204">
        <f>+C140+D140+E140</f>
        <v>0</v>
      </c>
      <c r="G140" s="200"/>
    </row>
    <row r="141" spans="2:10" ht="15" customHeight="1" x14ac:dyDescent="0.25">
      <c r="B141" s="193" t="s">
        <v>164</v>
      </c>
      <c r="C141" s="327"/>
      <c r="D141" s="328"/>
      <c r="E141" s="328"/>
      <c r="F141" s="328"/>
      <c r="G141" s="329"/>
    </row>
    <row r="142" spans="2:10" x14ac:dyDescent="0.25">
      <c r="B142" s="200"/>
      <c r="C142" s="196"/>
      <c r="D142" s="196"/>
      <c r="E142" s="196"/>
      <c r="F142" s="204">
        <f>+C142+D142+E142</f>
        <v>0</v>
      </c>
      <c r="G142" s="200"/>
    </row>
    <row r="143" spans="2:10" x14ac:dyDescent="0.25">
      <c r="B143" s="200"/>
      <c r="C143" s="196"/>
      <c r="D143" s="196"/>
      <c r="E143" s="196"/>
      <c r="F143" s="204">
        <f>+C143+D143+E143</f>
        <v>0</v>
      </c>
      <c r="G143" s="200"/>
    </row>
    <row r="144" spans="2:10" x14ac:dyDescent="0.25">
      <c r="B144" s="200"/>
      <c r="C144" s="196"/>
      <c r="D144" s="196"/>
      <c r="E144" s="196"/>
      <c r="F144" s="204">
        <f>+C144+D144+E144</f>
        <v>0</v>
      </c>
      <c r="G144" s="200"/>
    </row>
    <row r="145" spans="2:7" x14ac:dyDescent="0.25">
      <c r="B145" s="200"/>
      <c r="C145" s="196"/>
      <c r="D145" s="196"/>
      <c r="E145" s="196"/>
      <c r="F145" s="204">
        <f>+C145+D145+E145</f>
        <v>0</v>
      </c>
      <c r="G145" s="200"/>
    </row>
    <row r="146" spans="2:7" x14ac:dyDescent="0.25">
      <c r="B146" s="200"/>
      <c r="C146" s="196"/>
      <c r="D146" s="196"/>
      <c r="E146" s="196"/>
      <c r="F146" s="204">
        <f>+C146+D146+E146</f>
        <v>0</v>
      </c>
      <c r="G146" s="200"/>
    </row>
    <row r="147" spans="2:7" ht="36" customHeight="1" x14ac:dyDescent="0.25">
      <c r="B147" s="190" t="s">
        <v>165</v>
      </c>
      <c r="C147" s="198">
        <f>+SUM(C137:C140,C142:C146)</f>
        <v>0</v>
      </c>
      <c r="D147" s="198">
        <f t="shared" ref="D147:F147" si="13">+SUM(D137:D140,D142:D146)</f>
        <v>0</v>
      </c>
      <c r="E147" s="198">
        <f t="shared" si="13"/>
        <v>0</v>
      </c>
      <c r="F147" s="199">
        <f t="shared" si="13"/>
        <v>0</v>
      </c>
      <c r="G147" s="200"/>
    </row>
    <row r="148" spans="2:7" ht="9" customHeight="1" x14ac:dyDescent="0.25">
      <c r="C148" s="74"/>
      <c r="D148" s="74"/>
      <c r="E148" s="74"/>
      <c r="F148" s="74"/>
      <c r="G148" s="1"/>
    </row>
    <row r="149" spans="2:7" ht="15" x14ac:dyDescent="0.25">
      <c r="B149" s="150" t="s">
        <v>162</v>
      </c>
      <c r="C149" s="198">
        <f>SUM(C29,C43,C62,C118,C134,C147)</f>
        <v>0</v>
      </c>
      <c r="D149" s="198">
        <f>SUM(D29,D43,D62,D118,D134,D147)</f>
        <v>0</v>
      </c>
      <c r="E149" s="198">
        <f>SUM(E29,E43,E62,E118,E134,E147)</f>
        <v>0</v>
      </c>
      <c r="F149" s="199">
        <f>SUM(F29,F43,F62,F118,F134,F147)</f>
        <v>0</v>
      </c>
      <c r="G149" s="200"/>
    </row>
    <row r="150" spans="2:7" ht="15" x14ac:dyDescent="0.25">
      <c r="B150" s="12"/>
      <c r="C150" s="66"/>
      <c r="D150" s="64"/>
      <c r="E150" s="64"/>
      <c r="F150" s="64"/>
    </row>
    <row r="151" spans="2:7" ht="15" x14ac:dyDescent="0.25">
      <c r="B151" s="12"/>
      <c r="C151" s="66"/>
      <c r="D151" s="64"/>
      <c r="E151" s="64"/>
      <c r="F151" s="64"/>
    </row>
    <row r="152" spans="2:7" ht="15" x14ac:dyDescent="0.25">
      <c r="B152" s="309" t="s">
        <v>97</v>
      </c>
      <c r="C152" s="309"/>
      <c r="D152" s="309"/>
      <c r="E152" s="309"/>
      <c r="F152" s="309"/>
      <c r="G152" s="309"/>
    </row>
    <row r="153" spans="2:7" ht="45" x14ac:dyDescent="0.25">
      <c r="B153" s="11"/>
      <c r="C153" s="60" t="s">
        <v>56</v>
      </c>
      <c r="D153" s="60" t="s">
        <v>99</v>
      </c>
      <c r="E153" s="60" t="s">
        <v>100</v>
      </c>
      <c r="F153" s="17" t="s">
        <v>55</v>
      </c>
      <c r="G153" s="216" t="s">
        <v>220</v>
      </c>
    </row>
    <row r="154" spans="2:7" ht="9" customHeight="1" x14ac:dyDescent="0.25">
      <c r="D154" s="75"/>
      <c r="E154" s="76"/>
      <c r="F154" s="76"/>
      <c r="G154" s="1"/>
    </row>
    <row r="155" spans="2:7" ht="15" x14ac:dyDescent="0.25">
      <c r="B155" s="335" t="s">
        <v>30</v>
      </c>
      <c r="C155" s="336"/>
      <c r="D155" s="336"/>
      <c r="E155" s="336"/>
      <c r="F155" s="336"/>
      <c r="G155" s="337"/>
    </row>
    <row r="156" spans="2:7" ht="15" x14ac:dyDescent="0.25">
      <c r="B156" s="193" t="s">
        <v>31</v>
      </c>
      <c r="C156" s="327"/>
      <c r="D156" s="328"/>
      <c r="E156" s="328"/>
      <c r="F156" s="328"/>
      <c r="G156" s="329"/>
    </row>
    <row r="157" spans="2:7" x14ac:dyDescent="0.25">
      <c r="B157" s="200"/>
      <c r="C157" s="196"/>
      <c r="D157" s="196"/>
      <c r="E157" s="196"/>
      <c r="F157" s="204">
        <f t="shared" ref="F157:F166" si="14">+C157+D157+E157</f>
        <v>0</v>
      </c>
      <c r="G157" s="200"/>
    </row>
    <row r="158" spans="2:7" x14ac:dyDescent="0.25">
      <c r="B158" s="200"/>
      <c r="C158" s="196"/>
      <c r="D158" s="196"/>
      <c r="E158" s="196"/>
      <c r="F158" s="204">
        <f t="shared" si="14"/>
        <v>0</v>
      </c>
      <c r="G158" s="200"/>
    </row>
    <row r="159" spans="2:7" x14ac:dyDescent="0.25">
      <c r="B159" s="200"/>
      <c r="C159" s="196"/>
      <c r="D159" s="196"/>
      <c r="E159" s="196"/>
      <c r="F159" s="204">
        <f t="shared" si="14"/>
        <v>0</v>
      </c>
      <c r="G159" s="200"/>
    </row>
    <row r="160" spans="2:7" x14ac:dyDescent="0.25">
      <c r="B160" s="200"/>
      <c r="C160" s="196"/>
      <c r="D160" s="196"/>
      <c r="E160" s="196"/>
      <c r="F160" s="204">
        <f t="shared" si="14"/>
        <v>0</v>
      </c>
      <c r="G160" s="200"/>
    </row>
    <row r="161" spans="2:7" x14ac:dyDescent="0.25">
      <c r="B161" s="200"/>
      <c r="C161" s="196"/>
      <c r="D161" s="196"/>
      <c r="E161" s="196"/>
      <c r="F161" s="204">
        <f t="shared" si="14"/>
        <v>0</v>
      </c>
      <c r="G161" s="200"/>
    </row>
    <row r="162" spans="2:7" x14ac:dyDescent="0.25">
      <c r="B162" s="200"/>
      <c r="C162" s="196"/>
      <c r="D162" s="196"/>
      <c r="E162" s="196"/>
      <c r="F162" s="204">
        <f t="shared" si="14"/>
        <v>0</v>
      </c>
      <c r="G162" s="200"/>
    </row>
    <row r="163" spans="2:7" x14ac:dyDescent="0.25">
      <c r="B163" s="200"/>
      <c r="C163" s="196"/>
      <c r="D163" s="196"/>
      <c r="E163" s="196"/>
      <c r="F163" s="204">
        <f t="shared" si="14"/>
        <v>0</v>
      </c>
      <c r="G163" s="200"/>
    </row>
    <row r="164" spans="2:7" x14ac:dyDescent="0.25">
      <c r="B164" s="200"/>
      <c r="C164" s="196"/>
      <c r="D164" s="196"/>
      <c r="E164" s="196"/>
      <c r="F164" s="204">
        <f t="shared" si="14"/>
        <v>0</v>
      </c>
      <c r="G164" s="200"/>
    </row>
    <row r="165" spans="2:7" x14ac:dyDescent="0.25">
      <c r="B165" s="200"/>
      <c r="C165" s="196"/>
      <c r="D165" s="196"/>
      <c r="E165" s="196"/>
      <c r="F165" s="204">
        <f t="shared" si="14"/>
        <v>0</v>
      </c>
      <c r="G165" s="200"/>
    </row>
    <row r="166" spans="2:7" x14ac:dyDescent="0.25">
      <c r="B166" s="200"/>
      <c r="C166" s="196"/>
      <c r="D166" s="196"/>
      <c r="E166" s="196"/>
      <c r="F166" s="204">
        <f t="shared" si="14"/>
        <v>0</v>
      </c>
      <c r="G166" s="200"/>
    </row>
    <row r="167" spans="2:7" ht="29.25" x14ac:dyDescent="0.25">
      <c r="B167" s="193" t="s">
        <v>51</v>
      </c>
      <c r="C167" s="327"/>
      <c r="D167" s="328"/>
      <c r="E167" s="328"/>
      <c r="F167" s="328"/>
      <c r="G167" s="329"/>
    </row>
    <row r="168" spans="2:7" x14ac:dyDescent="0.25">
      <c r="B168" s="200"/>
      <c r="C168" s="196"/>
      <c r="D168" s="196"/>
      <c r="E168" s="196"/>
      <c r="F168" s="204">
        <f t="shared" ref="F168:F177" si="15">+C168+D168+E168</f>
        <v>0</v>
      </c>
      <c r="G168" s="200"/>
    </row>
    <row r="169" spans="2:7" x14ac:dyDescent="0.25">
      <c r="B169" s="200"/>
      <c r="C169" s="196"/>
      <c r="D169" s="196"/>
      <c r="E169" s="196"/>
      <c r="F169" s="204">
        <f t="shared" si="15"/>
        <v>0</v>
      </c>
      <c r="G169" s="200"/>
    </row>
    <row r="170" spans="2:7" x14ac:dyDescent="0.25">
      <c r="B170" s="200"/>
      <c r="C170" s="196"/>
      <c r="D170" s="196"/>
      <c r="E170" s="196"/>
      <c r="F170" s="204">
        <f t="shared" si="15"/>
        <v>0</v>
      </c>
      <c r="G170" s="200"/>
    </row>
    <row r="171" spans="2:7" x14ac:dyDescent="0.25">
      <c r="B171" s="200"/>
      <c r="C171" s="196"/>
      <c r="D171" s="196"/>
      <c r="E171" s="196"/>
      <c r="F171" s="204">
        <f t="shared" si="15"/>
        <v>0</v>
      </c>
      <c r="G171" s="200"/>
    </row>
    <row r="172" spans="2:7" x14ac:dyDescent="0.25">
      <c r="B172" s="200"/>
      <c r="C172" s="196"/>
      <c r="D172" s="196"/>
      <c r="E172" s="196"/>
      <c r="F172" s="204">
        <f t="shared" si="15"/>
        <v>0</v>
      </c>
      <c r="G172" s="200"/>
    </row>
    <row r="173" spans="2:7" x14ac:dyDescent="0.25">
      <c r="B173" s="200"/>
      <c r="C173" s="196"/>
      <c r="D173" s="196"/>
      <c r="E173" s="196"/>
      <c r="F173" s="204">
        <f t="shared" si="15"/>
        <v>0</v>
      </c>
      <c r="G173" s="200"/>
    </row>
    <row r="174" spans="2:7" x14ac:dyDescent="0.25">
      <c r="B174" s="200"/>
      <c r="C174" s="196"/>
      <c r="D174" s="196"/>
      <c r="E174" s="196"/>
      <c r="F174" s="204">
        <f t="shared" si="15"/>
        <v>0</v>
      </c>
      <c r="G174" s="200"/>
    </row>
    <row r="175" spans="2:7" x14ac:dyDescent="0.25">
      <c r="B175" s="200"/>
      <c r="C175" s="196"/>
      <c r="D175" s="196"/>
      <c r="E175" s="196"/>
      <c r="F175" s="204">
        <f t="shared" si="15"/>
        <v>0</v>
      </c>
      <c r="G175" s="200"/>
    </row>
    <row r="176" spans="2:7" x14ac:dyDescent="0.25">
      <c r="B176" s="200"/>
      <c r="C176" s="196"/>
      <c r="D176" s="196"/>
      <c r="E176" s="196"/>
      <c r="F176" s="204">
        <f t="shared" si="15"/>
        <v>0</v>
      </c>
      <c r="G176" s="200"/>
    </row>
    <row r="177" spans="2:7" x14ac:dyDescent="0.25">
      <c r="B177" s="200"/>
      <c r="C177" s="196"/>
      <c r="D177" s="196"/>
      <c r="E177" s="196"/>
      <c r="F177" s="204">
        <f t="shared" si="15"/>
        <v>0</v>
      </c>
      <c r="G177" s="200"/>
    </row>
    <row r="178" spans="2:7" ht="15" x14ac:dyDescent="0.25">
      <c r="B178" s="193" t="s">
        <v>33</v>
      </c>
      <c r="C178" s="327"/>
      <c r="D178" s="328"/>
      <c r="E178" s="328"/>
      <c r="F178" s="328"/>
      <c r="G178" s="329"/>
    </row>
    <row r="179" spans="2:7" x14ac:dyDescent="0.25">
      <c r="B179" s="200"/>
      <c r="C179" s="196"/>
      <c r="D179" s="196"/>
      <c r="E179" s="196"/>
      <c r="F179" s="204">
        <f>+C179+D179+E179</f>
        <v>0</v>
      </c>
      <c r="G179" s="200"/>
    </row>
    <row r="180" spans="2:7" x14ac:dyDescent="0.25">
      <c r="B180" s="200"/>
      <c r="C180" s="196"/>
      <c r="D180" s="196"/>
      <c r="E180" s="196"/>
      <c r="F180" s="204">
        <f>+C180+D180+E180</f>
        <v>0</v>
      </c>
      <c r="G180" s="200"/>
    </row>
    <row r="181" spans="2:7" x14ac:dyDescent="0.25">
      <c r="B181" s="200"/>
      <c r="C181" s="196"/>
      <c r="D181" s="196"/>
      <c r="E181" s="196"/>
      <c r="F181" s="204">
        <f>+C181+D181+E181</f>
        <v>0</v>
      </c>
      <c r="G181" s="200"/>
    </row>
    <row r="182" spans="2:7" x14ac:dyDescent="0.25">
      <c r="B182" s="200"/>
      <c r="C182" s="196"/>
      <c r="D182" s="196"/>
      <c r="E182" s="196"/>
      <c r="F182" s="204">
        <f>+C182+D182+E182</f>
        <v>0</v>
      </c>
      <c r="G182" s="200"/>
    </row>
    <row r="183" spans="2:7" x14ac:dyDescent="0.25">
      <c r="B183" s="200"/>
      <c r="C183" s="196"/>
      <c r="D183" s="196"/>
      <c r="E183" s="196"/>
      <c r="F183" s="204">
        <f>+C183+D183+E183</f>
        <v>0</v>
      </c>
      <c r="G183" s="200"/>
    </row>
    <row r="184" spans="2:7" ht="15" x14ac:dyDescent="0.25">
      <c r="B184" s="190" t="s">
        <v>143</v>
      </c>
      <c r="C184" s="198">
        <f>+SUM(C157:C166,C168:C177,C179:C183)</f>
        <v>0</v>
      </c>
      <c r="D184" s="198">
        <f t="shared" ref="D184:F184" si="16">+SUM(D157:D166,D168:D177,D179:D183)</f>
        <v>0</v>
      </c>
      <c r="E184" s="198">
        <f t="shared" si="16"/>
        <v>0</v>
      </c>
      <c r="F184" s="199">
        <f t="shared" si="16"/>
        <v>0</v>
      </c>
      <c r="G184" s="200"/>
    </row>
    <row r="185" spans="2:7" ht="9" customHeight="1" x14ac:dyDescent="0.25">
      <c r="B185" s="77"/>
      <c r="D185" s="78"/>
      <c r="E185" s="79"/>
      <c r="F185" s="79"/>
    </row>
    <row r="186" spans="2:7" ht="15" x14ac:dyDescent="0.25">
      <c r="B186" s="335" t="s">
        <v>34</v>
      </c>
      <c r="C186" s="336"/>
      <c r="D186" s="336"/>
      <c r="E186" s="336"/>
      <c r="F186" s="336"/>
      <c r="G186" s="337"/>
    </row>
    <row r="187" spans="2:7" x14ac:dyDescent="0.25">
      <c r="B187" s="212" t="s">
        <v>35</v>
      </c>
      <c r="C187" s="196"/>
      <c r="D187" s="196"/>
      <c r="E187" s="196"/>
      <c r="F187" s="204">
        <f>+C187+D187+E187</f>
        <v>0</v>
      </c>
      <c r="G187" s="200"/>
    </row>
    <row r="188" spans="2:7" x14ac:dyDescent="0.25">
      <c r="B188" s="212" t="s">
        <v>36</v>
      </c>
      <c r="C188" s="196"/>
      <c r="D188" s="196"/>
      <c r="E188" s="196"/>
      <c r="F188" s="204">
        <f>+C188+D188+E188</f>
        <v>0</v>
      </c>
      <c r="G188" s="200"/>
    </row>
    <row r="189" spans="2:7" x14ac:dyDescent="0.25">
      <c r="B189" s="212" t="s">
        <v>37</v>
      </c>
      <c r="C189" s="196"/>
      <c r="D189" s="196"/>
      <c r="E189" s="196"/>
      <c r="F189" s="204">
        <f>+C189+D189+E189</f>
        <v>0</v>
      </c>
      <c r="G189" s="200"/>
    </row>
    <row r="190" spans="2:7" x14ac:dyDescent="0.25">
      <c r="B190" s="212" t="s">
        <v>38</v>
      </c>
      <c r="C190" s="196"/>
      <c r="D190" s="196"/>
      <c r="E190" s="196"/>
      <c r="F190" s="204">
        <f>+C190+D190+E190</f>
        <v>0</v>
      </c>
      <c r="G190" s="200"/>
    </row>
    <row r="191" spans="2:7" ht="15" x14ac:dyDescent="0.25">
      <c r="B191" s="193" t="s">
        <v>52</v>
      </c>
      <c r="C191" s="327"/>
      <c r="D191" s="328"/>
      <c r="E191" s="328"/>
      <c r="F191" s="328"/>
      <c r="G191" s="329"/>
    </row>
    <row r="192" spans="2:7" x14ac:dyDescent="0.25">
      <c r="B192" s="200"/>
      <c r="C192" s="196"/>
      <c r="D192" s="196"/>
      <c r="E192" s="196"/>
      <c r="F192" s="204">
        <f>+C192+D192+E192</f>
        <v>0</v>
      </c>
      <c r="G192" s="200"/>
    </row>
    <row r="193" spans="2:7" x14ac:dyDescent="0.25">
      <c r="B193" s="200"/>
      <c r="C193" s="196"/>
      <c r="D193" s="196"/>
      <c r="E193" s="196"/>
      <c r="F193" s="204">
        <f>+C193+D193+E193</f>
        <v>0</v>
      </c>
      <c r="G193" s="200"/>
    </row>
    <row r="194" spans="2:7" x14ac:dyDescent="0.25">
      <c r="B194" s="200"/>
      <c r="C194" s="196"/>
      <c r="D194" s="196"/>
      <c r="E194" s="196"/>
      <c r="F194" s="204">
        <f>+C194+D194+E194</f>
        <v>0</v>
      </c>
      <c r="G194" s="200"/>
    </row>
    <row r="195" spans="2:7" x14ac:dyDescent="0.25">
      <c r="B195" s="200"/>
      <c r="C195" s="196"/>
      <c r="D195" s="196"/>
      <c r="E195" s="196"/>
      <c r="F195" s="204">
        <f>+C195+D195+E195</f>
        <v>0</v>
      </c>
      <c r="G195" s="200"/>
    </row>
    <row r="196" spans="2:7" x14ac:dyDescent="0.25">
      <c r="B196" s="200"/>
      <c r="C196" s="196"/>
      <c r="D196" s="196"/>
      <c r="E196" s="196"/>
      <c r="F196" s="204">
        <f>+C196+D196+E196</f>
        <v>0</v>
      </c>
      <c r="G196" s="200"/>
    </row>
    <row r="197" spans="2:7" ht="15" x14ac:dyDescent="0.25">
      <c r="B197" s="190" t="s">
        <v>144</v>
      </c>
      <c r="C197" s="198">
        <f>+SUM(C192:C196,C187:C190)</f>
        <v>0</v>
      </c>
      <c r="D197" s="198">
        <f t="shared" ref="D197:F197" si="17">+SUM(D192:D196,D187:D190)</f>
        <v>0</v>
      </c>
      <c r="E197" s="198">
        <f t="shared" si="17"/>
        <v>0</v>
      </c>
      <c r="F197" s="199">
        <f t="shared" si="17"/>
        <v>0</v>
      </c>
      <c r="G197" s="200"/>
    </row>
    <row r="198" spans="2:7" ht="9" customHeight="1" x14ac:dyDescent="0.25">
      <c r="D198" s="79"/>
      <c r="E198" s="79"/>
      <c r="F198" s="79"/>
    </row>
    <row r="199" spans="2:7" ht="15" x14ac:dyDescent="0.25">
      <c r="B199" s="335" t="s">
        <v>39</v>
      </c>
      <c r="C199" s="336"/>
      <c r="D199" s="336"/>
      <c r="E199" s="336"/>
      <c r="F199" s="336"/>
      <c r="G199" s="337"/>
    </row>
    <row r="200" spans="2:7" ht="28.5" x14ac:dyDescent="0.25">
      <c r="B200" s="212" t="s">
        <v>53</v>
      </c>
      <c r="C200" s="63"/>
      <c r="D200" s="63"/>
      <c r="E200" s="63"/>
      <c r="F200" s="244">
        <f>+C200+D200+E200</f>
        <v>0</v>
      </c>
      <c r="G200" s="14"/>
    </row>
    <row r="201" spans="2:7" ht="42.75" x14ac:dyDescent="0.25">
      <c r="B201" s="212" t="s">
        <v>41</v>
      </c>
      <c r="C201" s="120"/>
      <c r="D201" s="120"/>
      <c r="E201" s="120"/>
      <c r="F201" s="120"/>
      <c r="G201" s="14"/>
    </row>
    <row r="202" spans="2:7" ht="30" x14ac:dyDescent="0.25">
      <c r="B202" s="193" t="s">
        <v>42</v>
      </c>
      <c r="C202" s="327"/>
      <c r="D202" s="328"/>
      <c r="E202" s="328"/>
      <c r="F202" s="328"/>
      <c r="G202" s="329"/>
    </row>
    <row r="203" spans="2:7" x14ac:dyDescent="0.25">
      <c r="B203" s="200"/>
      <c r="C203" s="196"/>
      <c r="D203" s="196"/>
      <c r="E203" s="196"/>
      <c r="F203" s="204">
        <f>+C203+D203+E203</f>
        <v>0</v>
      </c>
      <c r="G203" s="200"/>
    </row>
    <row r="204" spans="2:7" x14ac:dyDescent="0.25">
      <c r="B204" s="200"/>
      <c r="C204" s="196"/>
      <c r="D204" s="196"/>
      <c r="E204" s="196"/>
      <c r="F204" s="204">
        <f>+C204+D204+E204</f>
        <v>0</v>
      </c>
      <c r="G204" s="200"/>
    </row>
    <row r="205" spans="2:7" x14ac:dyDescent="0.25">
      <c r="B205" s="200"/>
      <c r="C205" s="196"/>
      <c r="D205" s="196"/>
      <c r="E205" s="196"/>
      <c r="F205" s="204">
        <f>+C205+D205+E205</f>
        <v>0</v>
      </c>
      <c r="G205" s="200"/>
    </row>
    <row r="206" spans="2:7" x14ac:dyDescent="0.25">
      <c r="B206" s="200"/>
      <c r="C206" s="196"/>
      <c r="D206" s="196"/>
      <c r="E206" s="196"/>
      <c r="F206" s="204">
        <f>+C206+D206+E206</f>
        <v>0</v>
      </c>
      <c r="G206" s="200"/>
    </row>
    <row r="207" spans="2:7" x14ac:dyDescent="0.25">
      <c r="B207" s="200"/>
      <c r="C207" s="196"/>
      <c r="D207" s="196"/>
      <c r="E207" s="196"/>
      <c r="F207" s="204">
        <f>+C207+D207+E207</f>
        <v>0</v>
      </c>
      <c r="G207" s="200"/>
    </row>
    <row r="208" spans="2:7" ht="15" x14ac:dyDescent="0.25">
      <c r="B208" s="193" t="s">
        <v>43</v>
      </c>
      <c r="C208" s="327"/>
      <c r="D208" s="328"/>
      <c r="E208" s="328"/>
      <c r="F208" s="328"/>
      <c r="G208" s="329"/>
    </row>
    <row r="209" spans="2:7" x14ac:dyDescent="0.25">
      <c r="B209" s="200"/>
      <c r="C209" s="196"/>
      <c r="D209" s="196"/>
      <c r="E209" s="196"/>
      <c r="F209" s="204">
        <f>+C209+D209+E209</f>
        <v>0</v>
      </c>
      <c r="G209" s="200"/>
    </row>
    <row r="210" spans="2:7" x14ac:dyDescent="0.25">
      <c r="B210" s="200"/>
      <c r="C210" s="196"/>
      <c r="D210" s="196"/>
      <c r="E210" s="196"/>
      <c r="F210" s="204">
        <f>+C210+D210+E210</f>
        <v>0</v>
      </c>
      <c r="G210" s="200"/>
    </row>
    <row r="211" spans="2:7" x14ac:dyDescent="0.25">
      <c r="B211" s="200"/>
      <c r="C211" s="196"/>
      <c r="D211" s="196"/>
      <c r="E211" s="196"/>
      <c r="F211" s="204">
        <f>+C211+D211+E211</f>
        <v>0</v>
      </c>
      <c r="G211" s="200"/>
    </row>
    <row r="212" spans="2:7" ht="15" x14ac:dyDescent="0.25">
      <c r="B212" s="193" t="s">
        <v>101</v>
      </c>
      <c r="C212" s="327"/>
      <c r="D212" s="328"/>
      <c r="E212" s="328"/>
      <c r="F212" s="328"/>
      <c r="G212" s="329"/>
    </row>
    <row r="213" spans="2:7" x14ac:dyDescent="0.25">
      <c r="B213" s="200"/>
      <c r="C213" s="196"/>
      <c r="D213" s="196"/>
      <c r="E213" s="196"/>
      <c r="F213" s="204">
        <f>+C213+D213+E213</f>
        <v>0</v>
      </c>
      <c r="G213" s="200"/>
    </row>
    <row r="214" spans="2:7" x14ac:dyDescent="0.25">
      <c r="B214" s="200"/>
      <c r="C214" s="196"/>
      <c r="D214" s="196"/>
      <c r="E214" s="196"/>
      <c r="F214" s="204">
        <f>+C214+D214+E214</f>
        <v>0</v>
      </c>
      <c r="G214" s="200"/>
    </row>
    <row r="215" spans="2:7" x14ac:dyDescent="0.25">
      <c r="B215" s="200"/>
      <c r="C215" s="196"/>
      <c r="D215" s="196"/>
      <c r="E215" s="196"/>
      <c r="F215" s="204">
        <f>+C215+D215+E215</f>
        <v>0</v>
      </c>
      <c r="G215" s="200"/>
    </row>
    <row r="216" spans="2:7" x14ac:dyDescent="0.25">
      <c r="B216" s="200"/>
      <c r="C216" s="196"/>
      <c r="D216" s="196"/>
      <c r="E216" s="196"/>
      <c r="F216" s="204">
        <f>+C216+D216+E216</f>
        <v>0</v>
      </c>
      <c r="G216" s="200"/>
    </row>
    <row r="217" spans="2:7" x14ac:dyDescent="0.25">
      <c r="B217" s="200"/>
      <c r="C217" s="196"/>
      <c r="D217" s="196"/>
      <c r="E217" s="196"/>
      <c r="F217" s="204">
        <f>+C217+D217+E217</f>
        <v>0</v>
      </c>
      <c r="G217" s="200"/>
    </row>
    <row r="218" spans="2:7" ht="15" x14ac:dyDescent="0.25">
      <c r="B218" s="193" t="s">
        <v>44</v>
      </c>
      <c r="C218" s="327"/>
      <c r="D218" s="328"/>
      <c r="E218" s="328"/>
      <c r="F218" s="328"/>
      <c r="G218" s="329"/>
    </row>
    <row r="219" spans="2:7" x14ac:dyDescent="0.25">
      <c r="B219" s="200"/>
      <c r="C219" s="196"/>
      <c r="D219" s="196"/>
      <c r="E219" s="196"/>
      <c r="F219" s="204">
        <f>+C219+D219+E219</f>
        <v>0</v>
      </c>
      <c r="G219" s="200"/>
    </row>
    <row r="220" spans="2:7" x14ac:dyDescent="0.25">
      <c r="B220" s="200"/>
      <c r="C220" s="196"/>
      <c r="D220" s="196"/>
      <c r="E220" s="196"/>
      <c r="F220" s="204">
        <f>+C220+D220+E220</f>
        <v>0</v>
      </c>
      <c r="G220" s="200"/>
    </row>
    <row r="221" spans="2:7" x14ac:dyDescent="0.25">
      <c r="B221" s="200"/>
      <c r="C221" s="196"/>
      <c r="D221" s="196"/>
      <c r="E221" s="196"/>
      <c r="F221" s="204">
        <f>+C221+D221+E221</f>
        <v>0</v>
      </c>
      <c r="G221" s="200"/>
    </row>
    <row r="222" spans="2:7" x14ac:dyDescent="0.25">
      <c r="B222" s="200"/>
      <c r="C222" s="196"/>
      <c r="D222" s="196"/>
      <c r="E222" s="196"/>
      <c r="F222" s="204">
        <f>+C222+D222+E222</f>
        <v>0</v>
      </c>
      <c r="G222" s="200"/>
    </row>
    <row r="223" spans="2:7" x14ac:dyDescent="0.25">
      <c r="B223" s="200"/>
      <c r="C223" s="196"/>
      <c r="D223" s="196"/>
      <c r="E223" s="196"/>
      <c r="F223" s="204">
        <f>+C223+D223+E223</f>
        <v>0</v>
      </c>
      <c r="G223" s="200"/>
    </row>
    <row r="224" spans="2:7" ht="15" x14ac:dyDescent="0.25">
      <c r="B224" s="193" t="s">
        <v>157</v>
      </c>
      <c r="C224" s="327"/>
      <c r="D224" s="328"/>
      <c r="E224" s="328"/>
      <c r="F224" s="328"/>
      <c r="G224" s="329"/>
    </row>
    <row r="225" spans="2:7" x14ac:dyDescent="0.25">
      <c r="B225" s="200"/>
      <c r="C225" s="196"/>
      <c r="D225" s="196"/>
      <c r="E225" s="196"/>
      <c r="F225" s="204">
        <f>+C225+D225+E225</f>
        <v>0</v>
      </c>
      <c r="G225" s="200"/>
    </row>
    <row r="226" spans="2:7" x14ac:dyDescent="0.25">
      <c r="B226" s="200"/>
      <c r="C226" s="196"/>
      <c r="D226" s="196"/>
      <c r="E226" s="196"/>
      <c r="F226" s="204">
        <f>+C226+D226+E226</f>
        <v>0</v>
      </c>
      <c r="G226" s="200"/>
    </row>
    <row r="227" spans="2:7" x14ac:dyDescent="0.25">
      <c r="B227" s="200"/>
      <c r="C227" s="196"/>
      <c r="D227" s="196"/>
      <c r="E227" s="196"/>
      <c r="F227" s="204">
        <f>+C227+D227+E227</f>
        <v>0</v>
      </c>
      <c r="G227" s="200"/>
    </row>
    <row r="228" spans="2:7" x14ac:dyDescent="0.25">
      <c r="B228" s="200"/>
      <c r="C228" s="196"/>
      <c r="D228" s="196"/>
      <c r="E228" s="196"/>
      <c r="F228" s="204">
        <f>+C228+D228+E228</f>
        <v>0</v>
      </c>
      <c r="G228" s="200"/>
    </row>
    <row r="229" spans="2:7" x14ac:dyDescent="0.25">
      <c r="B229" s="200"/>
      <c r="C229" s="196"/>
      <c r="D229" s="196"/>
      <c r="E229" s="196"/>
      <c r="F229" s="204">
        <f>+C229+D229+E229</f>
        <v>0</v>
      </c>
      <c r="G229" s="200"/>
    </row>
    <row r="230" spans="2:7" ht="15" x14ac:dyDescent="0.25">
      <c r="B230" s="190" t="s">
        <v>161</v>
      </c>
      <c r="C230" s="198">
        <f>+SUM(C200:C201,C203:C207,C209:C211,C213:C217,C219:C223,C225:C229)</f>
        <v>0</v>
      </c>
      <c r="D230" s="198">
        <f t="shared" ref="D230:F230" si="18">+SUM(D200:D201,D203:D207,D209:D211,D213:D217,D219:D223,D225:D229)</f>
        <v>0</v>
      </c>
      <c r="E230" s="198">
        <f t="shared" si="18"/>
        <v>0</v>
      </c>
      <c r="F230" s="199">
        <f t="shared" si="18"/>
        <v>0</v>
      </c>
      <c r="G230" s="200"/>
    </row>
    <row r="231" spans="2:7" ht="9" customHeight="1" x14ac:dyDescent="0.25">
      <c r="D231" s="79"/>
      <c r="E231" s="79"/>
      <c r="F231" s="79"/>
      <c r="G231" s="10"/>
    </row>
    <row r="232" spans="2:7" ht="15" x14ac:dyDescent="0.25">
      <c r="B232" s="335" t="s">
        <v>145</v>
      </c>
      <c r="C232" s="336"/>
      <c r="D232" s="336"/>
      <c r="E232" s="336"/>
      <c r="F232" s="336"/>
      <c r="G232" s="337"/>
    </row>
    <row r="233" spans="2:7" x14ac:dyDescent="0.25">
      <c r="B233" s="200"/>
      <c r="C233" s="196"/>
      <c r="D233" s="196"/>
      <c r="E233" s="196"/>
      <c r="F233" s="204">
        <f>+C233+D233+E233</f>
        <v>0</v>
      </c>
      <c r="G233" s="200"/>
    </row>
    <row r="234" spans="2:7" x14ac:dyDescent="0.25">
      <c r="B234" s="200"/>
      <c r="C234" s="196"/>
      <c r="D234" s="196"/>
      <c r="E234" s="196"/>
      <c r="F234" s="204">
        <f>+C234+D234+E234</f>
        <v>0</v>
      </c>
      <c r="G234" s="200"/>
    </row>
    <row r="235" spans="2:7" x14ac:dyDescent="0.25">
      <c r="B235" s="200"/>
      <c r="C235" s="196"/>
      <c r="D235" s="196"/>
      <c r="E235" s="196"/>
      <c r="F235" s="204">
        <f>+C235+D235+E235</f>
        <v>0</v>
      </c>
      <c r="G235" s="200"/>
    </row>
    <row r="236" spans="2:7" x14ac:dyDescent="0.25">
      <c r="B236" s="200"/>
      <c r="C236" s="196"/>
      <c r="D236" s="196"/>
      <c r="E236" s="196"/>
      <c r="F236" s="204">
        <f>+C236+D236+E236</f>
        <v>0</v>
      </c>
      <c r="G236" s="200"/>
    </row>
    <row r="237" spans="2:7" x14ac:dyDescent="0.25">
      <c r="B237" s="200"/>
      <c r="C237" s="196"/>
      <c r="D237" s="196"/>
      <c r="E237" s="196"/>
      <c r="F237" s="204">
        <f>+C237+D237+E237</f>
        <v>0</v>
      </c>
      <c r="G237" s="200"/>
    </row>
    <row r="238" spans="2:7" ht="15" x14ac:dyDescent="0.25">
      <c r="B238" s="190" t="s">
        <v>146</v>
      </c>
      <c r="C238" s="198">
        <f>SUM(C233:C237)</f>
        <v>0</v>
      </c>
      <c r="D238" s="198">
        <f>SUM(D233:D237)</f>
        <v>0</v>
      </c>
      <c r="E238" s="198">
        <f>SUM(E233:E237)</f>
        <v>0</v>
      </c>
      <c r="F238" s="199">
        <f>SUM(F233:F237)</f>
        <v>0</v>
      </c>
      <c r="G238" s="200"/>
    </row>
    <row r="239" spans="2:7" ht="9" customHeight="1" x14ac:dyDescent="0.25">
      <c r="B239" s="77"/>
      <c r="D239" s="80"/>
      <c r="E239" s="79"/>
      <c r="F239" s="79"/>
    </row>
    <row r="240" spans="2:7" ht="15" x14ac:dyDescent="0.25">
      <c r="B240" s="335" t="s">
        <v>45</v>
      </c>
      <c r="C240" s="336"/>
      <c r="D240" s="336"/>
      <c r="E240" s="336"/>
      <c r="F240" s="336"/>
      <c r="G240" s="337"/>
    </row>
    <row r="241" spans="2:9" x14ac:dyDescent="0.25">
      <c r="B241" s="200"/>
      <c r="C241" s="196"/>
      <c r="D241" s="196"/>
      <c r="E241" s="196"/>
      <c r="F241" s="204">
        <f>+C241+D241+E241</f>
        <v>0</v>
      </c>
      <c r="G241" s="200"/>
    </row>
    <row r="242" spans="2:9" x14ac:dyDescent="0.25">
      <c r="B242" s="200"/>
      <c r="C242" s="196"/>
      <c r="D242" s="196"/>
      <c r="E242" s="196"/>
      <c r="F242" s="204">
        <f>+C242+D242+E242</f>
        <v>0</v>
      </c>
      <c r="G242" s="200"/>
    </row>
    <row r="243" spans="2:9" x14ac:dyDescent="0.25">
      <c r="B243" s="200"/>
      <c r="C243" s="196"/>
      <c r="D243" s="196"/>
      <c r="E243" s="196"/>
      <c r="F243" s="204">
        <f>+C243+D243+E243</f>
        <v>0</v>
      </c>
      <c r="G243" s="200"/>
    </row>
    <row r="244" spans="2:9" x14ac:dyDescent="0.25">
      <c r="B244" s="200"/>
      <c r="C244" s="196"/>
      <c r="D244" s="196"/>
      <c r="E244" s="196"/>
      <c r="F244" s="204">
        <f>+C244+D244+E244</f>
        <v>0</v>
      </c>
      <c r="G244" s="200"/>
    </row>
    <row r="245" spans="2:9" x14ac:dyDescent="0.25">
      <c r="B245" s="200"/>
      <c r="C245" s="196"/>
      <c r="D245" s="196"/>
      <c r="E245" s="196"/>
      <c r="F245" s="204">
        <f>+C245+D245+E245</f>
        <v>0</v>
      </c>
      <c r="G245" s="200"/>
    </row>
    <row r="246" spans="2:9" ht="15" x14ac:dyDescent="0.25">
      <c r="B246" s="190" t="s">
        <v>147</v>
      </c>
      <c r="C246" s="198">
        <f>SUM(C241:C245)</f>
        <v>0</v>
      </c>
      <c r="D246" s="198">
        <f t="shared" ref="D246:F246" si="19">SUM(D241:D245)</f>
        <v>0</v>
      </c>
      <c r="E246" s="198">
        <f t="shared" si="19"/>
        <v>0</v>
      </c>
      <c r="F246" s="199">
        <f t="shared" si="19"/>
        <v>0</v>
      </c>
      <c r="G246" s="200"/>
    </row>
    <row r="247" spans="2:9" ht="9" customHeight="1" x14ac:dyDescent="0.25">
      <c r="B247" s="8"/>
      <c r="D247" s="69"/>
      <c r="E247" s="81"/>
      <c r="F247" s="79"/>
    </row>
    <row r="248" spans="2:9" ht="15" x14ac:dyDescent="0.25">
      <c r="B248" s="150" t="s">
        <v>54</v>
      </c>
      <c r="C248" s="198">
        <f>SUM(C230,C197,C184,C238,C246)</f>
        <v>0</v>
      </c>
      <c r="D248" s="198">
        <f>SUM(D230,D197,D184,D238,D246)</f>
        <v>0</v>
      </c>
      <c r="E248" s="198">
        <f>SUM(E230,E197,E184,E238,E246)</f>
        <v>0</v>
      </c>
      <c r="F248" s="199">
        <f>SUM(F230,F197,F184,F238,F246)</f>
        <v>0</v>
      </c>
      <c r="G248" s="200"/>
    </row>
    <row r="249" spans="2:9" ht="9" customHeight="1" x14ac:dyDescent="0.25">
      <c r="B249" s="209"/>
      <c r="E249" s="9"/>
      <c r="F249" s="9"/>
    </row>
    <row r="250" spans="2:9" ht="15" x14ac:dyDescent="0.25">
      <c r="B250" s="210" t="s">
        <v>162</v>
      </c>
      <c r="C250" s="198">
        <f>C149</f>
        <v>0</v>
      </c>
      <c r="D250" s="198">
        <f t="shared" ref="D250:F250" si="20">D149</f>
        <v>0</v>
      </c>
      <c r="E250" s="198">
        <f t="shared" si="20"/>
        <v>0</v>
      </c>
      <c r="F250" s="199">
        <f t="shared" si="20"/>
        <v>0</v>
      </c>
    </row>
    <row r="251" spans="2:9" ht="9" customHeight="1" x14ac:dyDescent="0.25">
      <c r="B251" s="209"/>
      <c r="C251" s="13"/>
      <c r="D251" s="13"/>
      <c r="E251" s="13"/>
      <c r="F251" s="13"/>
      <c r="G251" s="1"/>
    </row>
    <row r="252" spans="2:9" ht="15" x14ac:dyDescent="0.2">
      <c r="B252" s="210" t="s">
        <v>107</v>
      </c>
      <c r="C252" s="198">
        <f>C248-C250</f>
        <v>0</v>
      </c>
      <c r="D252" s="198">
        <f>D248-D250</f>
        <v>0</v>
      </c>
      <c r="E252" s="198">
        <f>E248-E250</f>
        <v>0</v>
      </c>
      <c r="F252" s="199">
        <f>F248-F250</f>
        <v>0</v>
      </c>
      <c r="G252" s="53"/>
    </row>
    <row r="253" spans="2:9" ht="9" customHeight="1" x14ac:dyDescent="0.25">
      <c r="B253" s="12"/>
      <c r="C253" s="83"/>
      <c r="D253" s="83"/>
      <c r="E253" s="83"/>
      <c r="F253" s="83"/>
      <c r="G253" s="1"/>
    </row>
    <row r="254" spans="2:9" ht="30" x14ac:dyDescent="0.2">
      <c r="B254" s="150" t="s">
        <v>163</v>
      </c>
      <c r="C254" s="159" t="str">
        <f>IF(C250&gt;0,C200/C250,"")</f>
        <v/>
      </c>
      <c r="D254" s="159" t="str">
        <f>IF(D250&gt;0,D200/D250,"")</f>
        <v/>
      </c>
      <c r="E254" s="159" t="str">
        <f>IF(E250&gt;0,E200/E250,"")</f>
        <v/>
      </c>
      <c r="F254" s="159" t="str">
        <f>IF(F250&gt;0,F200/F250,"")</f>
        <v/>
      </c>
      <c r="G254" s="53"/>
    </row>
    <row r="255" spans="2:9" x14ac:dyDescent="0.25">
      <c r="G255" s="1"/>
    </row>
    <row r="256" spans="2:9" ht="15" customHeight="1" x14ac:dyDescent="0.25">
      <c r="B256" s="322" t="s">
        <v>137</v>
      </c>
      <c r="C256" s="322"/>
      <c r="D256" s="322"/>
      <c r="E256" s="322"/>
      <c r="F256" s="322"/>
      <c r="G256" s="322"/>
      <c r="I256" s="73"/>
    </row>
    <row r="257" spans="2:9" x14ac:dyDescent="0.25">
      <c r="B257" s="322"/>
      <c r="C257" s="322"/>
      <c r="D257" s="322"/>
      <c r="E257" s="322"/>
      <c r="F257" s="322"/>
      <c r="G257" s="322"/>
      <c r="I257" s="73"/>
    </row>
    <row r="258" spans="2:9" x14ac:dyDescent="0.25">
      <c r="B258" s="67"/>
      <c r="C258" s="1"/>
      <c r="D258" s="1"/>
      <c r="E258" s="1"/>
      <c r="F258" s="1"/>
      <c r="G258" s="1"/>
    </row>
  </sheetData>
  <sheetProtection algorithmName="SHA-512" hashValue="HK/XXTgyU2tgKlfHhYaGo498TQFKr36U+NS7GSVMU+Qu9Hex0Arhv1QWCBU54xC3jSvPqzccSU9pyYMRDf+VzQ==" saltValue="nSbBJsnCJkzddXuqjSGFwQ==" spinCount="100000" sheet="1" formatRows="0"/>
  <mergeCells count="39">
    <mergeCell ref="C78:G78"/>
    <mergeCell ref="C121:G121"/>
    <mergeCell ref="B120:G120"/>
    <mergeCell ref="C178:G178"/>
    <mergeCell ref="C141:G141"/>
    <mergeCell ref="C79:G79"/>
    <mergeCell ref="C80:G80"/>
    <mergeCell ref="B240:G240"/>
    <mergeCell ref="B31:G31"/>
    <mergeCell ref="C32:G32"/>
    <mergeCell ref="B155:G155"/>
    <mergeCell ref="B186:G186"/>
    <mergeCell ref="B45:G45"/>
    <mergeCell ref="B199:G199"/>
    <mergeCell ref="C208:G208"/>
    <mergeCell ref="C212:G212"/>
    <mergeCell ref="B136:G136"/>
    <mergeCell ref="B152:G152"/>
    <mergeCell ref="C105:G105"/>
    <mergeCell ref="C106:G106"/>
    <mergeCell ref="C94:G94"/>
    <mergeCell ref="B232:G232"/>
    <mergeCell ref="C93:G93"/>
    <mergeCell ref="B256:G257"/>
    <mergeCell ref="B2:G2"/>
    <mergeCell ref="B11:G11"/>
    <mergeCell ref="C12:G12"/>
    <mergeCell ref="C46:G46"/>
    <mergeCell ref="B64:G64"/>
    <mergeCell ref="C65:G65"/>
    <mergeCell ref="C66:G66"/>
    <mergeCell ref="C218:G218"/>
    <mergeCell ref="C224:G224"/>
    <mergeCell ref="C191:G191"/>
    <mergeCell ref="C202:G202"/>
    <mergeCell ref="C156:G156"/>
    <mergeCell ref="C167:G167"/>
    <mergeCell ref="C3:G3"/>
    <mergeCell ref="B6:B9"/>
  </mergeCells>
  <dataValidations count="3">
    <dataValidation allowBlank="1" showErrorMessage="1" promptTitle="Production" prompt="e.g. Sound equipment, lighting equipment, camera package, etc." sqref="B82" xr:uid="{00000000-0002-0000-0300-000000000000}"/>
    <dataValidation allowBlank="1" showErrorMessage="1" promptTitle="Other Costs" prompt="e.g. Documentation, insurance, exhibition borrowing fees " sqref="B122" xr:uid="{00000000-0002-0000-0300-000001000000}"/>
    <dataValidation allowBlank="1" showErrorMessage="1" promptTitle="Artistic" prompt="e.g. Fees for composer, dancer, conductor, workshop speaker, writers, curators,  illustrator, editor, cast, choreographer, mentor, librettist, collaborator, etc. " sqref="B123:B133 B33:B42 B47:B61 B68:B77 B83:B92 B95:B104 B107:B116 B14:B28" xr:uid="{00000000-0002-0000-0300-000002000000}"/>
  </dataValidations>
  <printOptions horizontalCentered="1"/>
  <pageMargins left="0.70866141732283505" right="0.70866141732283505" top="0.74803149606299202" bottom="0.74803149606299202" header="0.511811023622047" footer="0.511811023622047"/>
  <pageSetup paperSize="5" scale="83" fitToHeight="0" orientation="landscape" r:id="rId1"/>
  <headerFooter>
    <oddFooter>&amp;L&amp;"-,Bold"Conseil des arts du Canada Confidentiel&amp;C&amp;D&amp;RPage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8">
    <tabColor theme="3" tint="0.59999389629810485"/>
    <pageSetUpPr fitToPage="1"/>
  </sheetPr>
  <dimension ref="B1:X100"/>
  <sheetViews>
    <sheetView showGridLines="0" zoomScale="90" zoomScaleNormal="90" workbookViewId="0"/>
  </sheetViews>
  <sheetFormatPr defaultColWidth="10.140625" defaultRowHeight="14.25" x14ac:dyDescent="0.2"/>
  <cols>
    <col min="1" max="1" width="1.140625" style="31" customWidth="1"/>
    <col min="2" max="2" width="4" style="31" customWidth="1"/>
    <col min="3" max="3" width="15.7109375" style="31" customWidth="1"/>
    <col min="4" max="4" width="21.140625" style="31" customWidth="1"/>
    <col min="5" max="5" width="27.5703125" style="31" customWidth="1"/>
    <col min="6" max="6" width="23.85546875" style="31" customWidth="1"/>
    <col min="7" max="8" width="10.28515625" style="31" customWidth="1"/>
    <col min="9" max="9" width="14.7109375" style="31" customWidth="1"/>
    <col min="10" max="11" width="8.5703125" style="31" customWidth="1"/>
    <col min="12" max="13" width="17" style="31" customWidth="1"/>
    <col min="14" max="14" width="14.7109375" style="31" customWidth="1"/>
    <col min="15" max="15" width="16" style="31" customWidth="1"/>
    <col min="16" max="18" width="10.140625" style="31"/>
    <col min="19" max="19" width="39.7109375" style="31" customWidth="1"/>
    <col min="20" max="255" width="10.140625" style="31"/>
    <col min="256" max="256" width="4" style="31" customWidth="1"/>
    <col min="257" max="257" width="12.28515625" style="31" customWidth="1"/>
    <col min="258" max="258" width="13.140625" style="31" customWidth="1"/>
    <col min="259" max="259" width="18" style="31" customWidth="1"/>
    <col min="260" max="260" width="10.140625" style="31" customWidth="1"/>
    <col min="261" max="261" width="6.85546875" style="31" customWidth="1"/>
    <col min="262" max="262" width="10.140625" style="31" customWidth="1"/>
    <col min="263" max="263" width="15.28515625" style="31" customWidth="1"/>
    <col min="264" max="264" width="11.42578125" style="31" customWidth="1"/>
    <col min="265" max="265" width="11.140625" style="31" customWidth="1"/>
    <col min="266" max="266" width="10.140625" style="31" customWidth="1"/>
    <col min="267" max="267" width="9.7109375" style="31" customWidth="1"/>
    <col min="268" max="268" width="10.140625" style="31" customWidth="1"/>
    <col min="269" max="269" width="11" style="31" customWidth="1"/>
    <col min="270" max="270" width="10.85546875" style="31" customWidth="1"/>
    <col min="271" max="271" width="11" style="31" customWidth="1"/>
    <col min="272" max="511" width="10.140625" style="31"/>
    <col min="512" max="512" width="4" style="31" customWidth="1"/>
    <col min="513" max="513" width="12.28515625" style="31" customWidth="1"/>
    <col min="514" max="514" width="13.140625" style="31" customWidth="1"/>
    <col min="515" max="515" width="18" style="31" customWidth="1"/>
    <col min="516" max="516" width="10.140625" style="31" customWidth="1"/>
    <col min="517" max="517" width="6.85546875" style="31" customWidth="1"/>
    <col min="518" max="518" width="10.140625" style="31" customWidth="1"/>
    <col min="519" max="519" width="15.28515625" style="31" customWidth="1"/>
    <col min="520" max="520" width="11.42578125" style="31" customWidth="1"/>
    <col min="521" max="521" width="11.140625" style="31" customWidth="1"/>
    <col min="522" max="522" width="10.140625" style="31" customWidth="1"/>
    <col min="523" max="523" width="9.7109375" style="31" customWidth="1"/>
    <col min="524" max="524" width="10.140625" style="31" customWidth="1"/>
    <col min="525" max="525" width="11" style="31" customWidth="1"/>
    <col min="526" max="526" width="10.85546875" style="31" customWidth="1"/>
    <col min="527" max="527" width="11" style="31" customWidth="1"/>
    <col min="528" max="767" width="10.140625" style="31"/>
    <col min="768" max="768" width="4" style="31" customWidth="1"/>
    <col min="769" max="769" width="12.28515625" style="31" customWidth="1"/>
    <col min="770" max="770" width="13.140625" style="31" customWidth="1"/>
    <col min="771" max="771" width="18" style="31" customWidth="1"/>
    <col min="772" max="772" width="10.140625" style="31" customWidth="1"/>
    <col min="773" max="773" width="6.85546875" style="31" customWidth="1"/>
    <col min="774" max="774" width="10.140625" style="31" customWidth="1"/>
    <col min="775" max="775" width="15.28515625" style="31" customWidth="1"/>
    <col min="776" max="776" width="11.42578125" style="31" customWidth="1"/>
    <col min="777" max="777" width="11.140625" style="31" customWidth="1"/>
    <col min="778" max="778" width="10.140625" style="31" customWidth="1"/>
    <col min="779" max="779" width="9.7109375" style="31" customWidth="1"/>
    <col min="780" max="780" width="10.140625" style="31" customWidth="1"/>
    <col min="781" max="781" width="11" style="31" customWidth="1"/>
    <col min="782" max="782" width="10.85546875" style="31" customWidth="1"/>
    <col min="783" max="783" width="11" style="31" customWidth="1"/>
    <col min="784" max="1023" width="10.140625" style="31"/>
    <col min="1024" max="1024" width="4" style="31" customWidth="1"/>
    <col min="1025" max="1025" width="12.28515625" style="31" customWidth="1"/>
    <col min="1026" max="1026" width="13.140625" style="31" customWidth="1"/>
    <col min="1027" max="1027" width="18" style="31" customWidth="1"/>
    <col min="1028" max="1028" width="10.140625" style="31" customWidth="1"/>
    <col min="1029" max="1029" width="6.85546875" style="31" customWidth="1"/>
    <col min="1030" max="1030" width="10.140625" style="31" customWidth="1"/>
    <col min="1031" max="1031" width="15.28515625" style="31" customWidth="1"/>
    <col min="1032" max="1032" width="11.42578125" style="31" customWidth="1"/>
    <col min="1033" max="1033" width="11.140625" style="31" customWidth="1"/>
    <col min="1034" max="1034" width="10.140625" style="31" customWidth="1"/>
    <col min="1035" max="1035" width="9.7109375" style="31" customWidth="1"/>
    <col min="1036" max="1036" width="10.140625" style="31" customWidth="1"/>
    <col min="1037" max="1037" width="11" style="31" customWidth="1"/>
    <col min="1038" max="1038" width="10.85546875" style="31" customWidth="1"/>
    <col min="1039" max="1039" width="11" style="31" customWidth="1"/>
    <col min="1040" max="1279" width="10.140625" style="31"/>
    <col min="1280" max="1280" width="4" style="31" customWidth="1"/>
    <col min="1281" max="1281" width="12.28515625" style="31" customWidth="1"/>
    <col min="1282" max="1282" width="13.140625" style="31" customWidth="1"/>
    <col min="1283" max="1283" width="18" style="31" customWidth="1"/>
    <col min="1284" max="1284" width="10.140625" style="31" customWidth="1"/>
    <col min="1285" max="1285" width="6.85546875" style="31" customWidth="1"/>
    <col min="1286" max="1286" width="10.140625" style="31" customWidth="1"/>
    <col min="1287" max="1287" width="15.28515625" style="31" customWidth="1"/>
    <col min="1288" max="1288" width="11.42578125" style="31" customWidth="1"/>
    <col min="1289" max="1289" width="11.140625" style="31" customWidth="1"/>
    <col min="1290" max="1290" width="10.140625" style="31" customWidth="1"/>
    <col min="1291" max="1291" width="9.7109375" style="31" customWidth="1"/>
    <col min="1292" max="1292" width="10.140625" style="31" customWidth="1"/>
    <col min="1293" max="1293" width="11" style="31" customWidth="1"/>
    <col min="1294" max="1294" width="10.85546875" style="31" customWidth="1"/>
    <col min="1295" max="1295" width="11" style="31" customWidth="1"/>
    <col min="1296" max="1535" width="10.140625" style="31"/>
    <col min="1536" max="1536" width="4" style="31" customWidth="1"/>
    <col min="1537" max="1537" width="12.28515625" style="31" customWidth="1"/>
    <col min="1538" max="1538" width="13.140625" style="31" customWidth="1"/>
    <col min="1539" max="1539" width="18" style="31" customWidth="1"/>
    <col min="1540" max="1540" width="10.140625" style="31" customWidth="1"/>
    <col min="1541" max="1541" width="6.85546875" style="31" customWidth="1"/>
    <col min="1542" max="1542" width="10.140625" style="31" customWidth="1"/>
    <col min="1543" max="1543" width="15.28515625" style="31" customWidth="1"/>
    <col min="1544" max="1544" width="11.42578125" style="31" customWidth="1"/>
    <col min="1545" max="1545" width="11.140625" style="31" customWidth="1"/>
    <col min="1546" max="1546" width="10.140625" style="31" customWidth="1"/>
    <col min="1547" max="1547" width="9.7109375" style="31" customWidth="1"/>
    <col min="1548" max="1548" width="10.140625" style="31" customWidth="1"/>
    <col min="1549" max="1549" width="11" style="31" customWidth="1"/>
    <col min="1550" max="1550" width="10.85546875" style="31" customWidth="1"/>
    <col min="1551" max="1551" width="11" style="31" customWidth="1"/>
    <col min="1552" max="1791" width="10.140625" style="31"/>
    <col min="1792" max="1792" width="4" style="31" customWidth="1"/>
    <col min="1793" max="1793" width="12.28515625" style="31" customWidth="1"/>
    <col min="1794" max="1794" width="13.140625" style="31" customWidth="1"/>
    <col min="1795" max="1795" width="18" style="31" customWidth="1"/>
    <col min="1796" max="1796" width="10.140625" style="31" customWidth="1"/>
    <col min="1797" max="1797" width="6.85546875" style="31" customWidth="1"/>
    <col min="1798" max="1798" width="10.140625" style="31" customWidth="1"/>
    <col min="1799" max="1799" width="15.28515625" style="31" customWidth="1"/>
    <col min="1800" max="1800" width="11.42578125" style="31" customWidth="1"/>
    <col min="1801" max="1801" width="11.140625" style="31" customWidth="1"/>
    <col min="1802" max="1802" width="10.140625" style="31" customWidth="1"/>
    <col min="1803" max="1803" width="9.7109375" style="31" customWidth="1"/>
    <col min="1804" max="1804" width="10.140625" style="31" customWidth="1"/>
    <col min="1805" max="1805" width="11" style="31" customWidth="1"/>
    <col min="1806" max="1806" width="10.85546875" style="31" customWidth="1"/>
    <col min="1807" max="1807" width="11" style="31" customWidth="1"/>
    <col min="1808" max="2047" width="10.140625" style="31"/>
    <col min="2048" max="2048" width="4" style="31" customWidth="1"/>
    <col min="2049" max="2049" width="12.28515625" style="31" customWidth="1"/>
    <col min="2050" max="2050" width="13.140625" style="31" customWidth="1"/>
    <col min="2051" max="2051" width="18" style="31" customWidth="1"/>
    <col min="2052" max="2052" width="10.140625" style="31" customWidth="1"/>
    <col min="2053" max="2053" width="6.85546875" style="31" customWidth="1"/>
    <col min="2054" max="2054" width="10.140625" style="31" customWidth="1"/>
    <col min="2055" max="2055" width="15.28515625" style="31" customWidth="1"/>
    <col min="2056" max="2056" width="11.42578125" style="31" customWidth="1"/>
    <col min="2057" max="2057" width="11.140625" style="31" customWidth="1"/>
    <col min="2058" max="2058" width="10.140625" style="31" customWidth="1"/>
    <col min="2059" max="2059" width="9.7109375" style="31" customWidth="1"/>
    <col min="2060" max="2060" width="10.140625" style="31" customWidth="1"/>
    <col min="2061" max="2061" width="11" style="31" customWidth="1"/>
    <col min="2062" max="2062" width="10.85546875" style="31" customWidth="1"/>
    <col min="2063" max="2063" width="11" style="31" customWidth="1"/>
    <col min="2064" max="2303" width="10.140625" style="31"/>
    <col min="2304" max="2304" width="4" style="31" customWidth="1"/>
    <col min="2305" max="2305" width="12.28515625" style="31" customWidth="1"/>
    <col min="2306" max="2306" width="13.140625" style="31" customWidth="1"/>
    <col min="2307" max="2307" width="18" style="31" customWidth="1"/>
    <col min="2308" max="2308" width="10.140625" style="31" customWidth="1"/>
    <col min="2309" max="2309" width="6.85546875" style="31" customWidth="1"/>
    <col min="2310" max="2310" width="10.140625" style="31" customWidth="1"/>
    <col min="2311" max="2311" width="15.28515625" style="31" customWidth="1"/>
    <col min="2312" max="2312" width="11.42578125" style="31" customWidth="1"/>
    <col min="2313" max="2313" width="11.140625" style="31" customWidth="1"/>
    <col min="2314" max="2314" width="10.140625" style="31" customWidth="1"/>
    <col min="2315" max="2315" width="9.7109375" style="31" customWidth="1"/>
    <col min="2316" max="2316" width="10.140625" style="31" customWidth="1"/>
    <col min="2317" max="2317" width="11" style="31" customWidth="1"/>
    <col min="2318" max="2318" width="10.85546875" style="31" customWidth="1"/>
    <col min="2319" max="2319" width="11" style="31" customWidth="1"/>
    <col min="2320" max="2559" width="10.140625" style="31"/>
    <col min="2560" max="2560" width="4" style="31" customWidth="1"/>
    <col min="2561" max="2561" width="12.28515625" style="31" customWidth="1"/>
    <col min="2562" max="2562" width="13.140625" style="31" customWidth="1"/>
    <col min="2563" max="2563" width="18" style="31" customWidth="1"/>
    <col min="2564" max="2564" width="10.140625" style="31" customWidth="1"/>
    <col min="2565" max="2565" width="6.85546875" style="31" customWidth="1"/>
    <col min="2566" max="2566" width="10.140625" style="31" customWidth="1"/>
    <col min="2567" max="2567" width="15.28515625" style="31" customWidth="1"/>
    <col min="2568" max="2568" width="11.42578125" style="31" customWidth="1"/>
    <col min="2569" max="2569" width="11.140625" style="31" customWidth="1"/>
    <col min="2570" max="2570" width="10.140625" style="31" customWidth="1"/>
    <col min="2571" max="2571" width="9.7109375" style="31" customWidth="1"/>
    <col min="2572" max="2572" width="10.140625" style="31" customWidth="1"/>
    <col min="2573" max="2573" width="11" style="31" customWidth="1"/>
    <col min="2574" max="2574" width="10.85546875" style="31" customWidth="1"/>
    <col min="2575" max="2575" width="11" style="31" customWidth="1"/>
    <col min="2576" max="2815" width="10.140625" style="31"/>
    <col min="2816" max="2816" width="4" style="31" customWidth="1"/>
    <col min="2817" max="2817" width="12.28515625" style="31" customWidth="1"/>
    <col min="2818" max="2818" width="13.140625" style="31" customWidth="1"/>
    <col min="2819" max="2819" width="18" style="31" customWidth="1"/>
    <col min="2820" max="2820" width="10.140625" style="31" customWidth="1"/>
    <col min="2821" max="2821" width="6.85546875" style="31" customWidth="1"/>
    <col min="2822" max="2822" width="10.140625" style="31" customWidth="1"/>
    <col min="2823" max="2823" width="15.28515625" style="31" customWidth="1"/>
    <col min="2824" max="2824" width="11.42578125" style="31" customWidth="1"/>
    <col min="2825" max="2825" width="11.140625" style="31" customWidth="1"/>
    <col min="2826" max="2826" width="10.140625" style="31" customWidth="1"/>
    <col min="2827" max="2827" width="9.7109375" style="31" customWidth="1"/>
    <col min="2828" max="2828" width="10.140625" style="31" customWidth="1"/>
    <col min="2829" max="2829" width="11" style="31" customWidth="1"/>
    <col min="2830" max="2830" width="10.85546875" style="31" customWidth="1"/>
    <col min="2831" max="2831" width="11" style="31" customWidth="1"/>
    <col min="2832" max="3071" width="10.140625" style="31"/>
    <col min="3072" max="3072" width="4" style="31" customWidth="1"/>
    <col min="3073" max="3073" width="12.28515625" style="31" customWidth="1"/>
    <col min="3074" max="3074" width="13.140625" style="31" customWidth="1"/>
    <col min="3075" max="3075" width="18" style="31" customWidth="1"/>
    <col min="3076" max="3076" width="10.140625" style="31" customWidth="1"/>
    <col min="3077" max="3077" width="6.85546875" style="31" customWidth="1"/>
    <col min="3078" max="3078" width="10.140625" style="31" customWidth="1"/>
    <col min="3079" max="3079" width="15.28515625" style="31" customWidth="1"/>
    <col min="3080" max="3080" width="11.42578125" style="31" customWidth="1"/>
    <col min="3081" max="3081" width="11.140625" style="31" customWidth="1"/>
    <col min="3082" max="3082" width="10.140625" style="31" customWidth="1"/>
    <col min="3083" max="3083" width="9.7109375" style="31" customWidth="1"/>
    <col min="3084" max="3084" width="10.140625" style="31" customWidth="1"/>
    <col min="3085" max="3085" width="11" style="31" customWidth="1"/>
    <col min="3086" max="3086" width="10.85546875" style="31" customWidth="1"/>
    <col min="3087" max="3087" width="11" style="31" customWidth="1"/>
    <col min="3088" max="3327" width="10.140625" style="31"/>
    <col min="3328" max="3328" width="4" style="31" customWidth="1"/>
    <col min="3329" max="3329" width="12.28515625" style="31" customWidth="1"/>
    <col min="3330" max="3330" width="13.140625" style="31" customWidth="1"/>
    <col min="3331" max="3331" width="18" style="31" customWidth="1"/>
    <col min="3332" max="3332" width="10.140625" style="31" customWidth="1"/>
    <col min="3333" max="3333" width="6.85546875" style="31" customWidth="1"/>
    <col min="3334" max="3334" width="10.140625" style="31" customWidth="1"/>
    <col min="3335" max="3335" width="15.28515625" style="31" customWidth="1"/>
    <col min="3336" max="3336" width="11.42578125" style="31" customWidth="1"/>
    <col min="3337" max="3337" width="11.140625" style="31" customWidth="1"/>
    <col min="3338" max="3338" width="10.140625" style="31" customWidth="1"/>
    <col min="3339" max="3339" width="9.7109375" style="31" customWidth="1"/>
    <col min="3340" max="3340" width="10.140625" style="31" customWidth="1"/>
    <col min="3341" max="3341" width="11" style="31" customWidth="1"/>
    <col min="3342" max="3342" width="10.85546875" style="31" customWidth="1"/>
    <col min="3343" max="3343" width="11" style="31" customWidth="1"/>
    <col min="3344" max="3583" width="10.140625" style="31"/>
    <col min="3584" max="3584" width="4" style="31" customWidth="1"/>
    <col min="3585" max="3585" width="12.28515625" style="31" customWidth="1"/>
    <col min="3586" max="3586" width="13.140625" style="31" customWidth="1"/>
    <col min="3587" max="3587" width="18" style="31" customWidth="1"/>
    <col min="3588" max="3588" width="10.140625" style="31" customWidth="1"/>
    <col min="3589" max="3589" width="6.85546875" style="31" customWidth="1"/>
    <col min="3590" max="3590" width="10.140625" style="31" customWidth="1"/>
    <col min="3591" max="3591" width="15.28515625" style="31" customWidth="1"/>
    <col min="3592" max="3592" width="11.42578125" style="31" customWidth="1"/>
    <col min="3593" max="3593" width="11.140625" style="31" customWidth="1"/>
    <col min="3594" max="3594" width="10.140625" style="31" customWidth="1"/>
    <col min="3595" max="3595" width="9.7109375" style="31" customWidth="1"/>
    <col min="3596" max="3596" width="10.140625" style="31" customWidth="1"/>
    <col min="3597" max="3597" width="11" style="31" customWidth="1"/>
    <col min="3598" max="3598" width="10.85546875" style="31" customWidth="1"/>
    <col min="3599" max="3599" width="11" style="31" customWidth="1"/>
    <col min="3600" max="3839" width="10.140625" style="31"/>
    <col min="3840" max="3840" width="4" style="31" customWidth="1"/>
    <col min="3841" max="3841" width="12.28515625" style="31" customWidth="1"/>
    <col min="3842" max="3842" width="13.140625" style="31" customWidth="1"/>
    <col min="3843" max="3843" width="18" style="31" customWidth="1"/>
    <col min="3844" max="3844" width="10.140625" style="31" customWidth="1"/>
    <col min="3845" max="3845" width="6.85546875" style="31" customWidth="1"/>
    <col min="3846" max="3846" width="10.140625" style="31" customWidth="1"/>
    <col min="3847" max="3847" width="15.28515625" style="31" customWidth="1"/>
    <col min="3848" max="3848" width="11.42578125" style="31" customWidth="1"/>
    <col min="3849" max="3849" width="11.140625" style="31" customWidth="1"/>
    <col min="3850" max="3850" width="10.140625" style="31" customWidth="1"/>
    <col min="3851" max="3851" width="9.7109375" style="31" customWidth="1"/>
    <col min="3852" max="3852" width="10.140625" style="31" customWidth="1"/>
    <col min="3853" max="3853" width="11" style="31" customWidth="1"/>
    <col min="3854" max="3854" width="10.85546875" style="31" customWidth="1"/>
    <col min="3855" max="3855" width="11" style="31" customWidth="1"/>
    <col min="3856" max="4095" width="10.140625" style="31"/>
    <col min="4096" max="4096" width="4" style="31" customWidth="1"/>
    <col min="4097" max="4097" width="12.28515625" style="31" customWidth="1"/>
    <col min="4098" max="4098" width="13.140625" style="31" customWidth="1"/>
    <col min="4099" max="4099" width="18" style="31" customWidth="1"/>
    <col min="4100" max="4100" width="10.140625" style="31" customWidth="1"/>
    <col min="4101" max="4101" width="6.85546875" style="31" customWidth="1"/>
    <col min="4102" max="4102" width="10.140625" style="31" customWidth="1"/>
    <col min="4103" max="4103" width="15.28515625" style="31" customWidth="1"/>
    <col min="4104" max="4104" width="11.42578125" style="31" customWidth="1"/>
    <col min="4105" max="4105" width="11.140625" style="31" customWidth="1"/>
    <col min="4106" max="4106" width="10.140625" style="31" customWidth="1"/>
    <col min="4107" max="4107" width="9.7109375" style="31" customWidth="1"/>
    <col min="4108" max="4108" width="10.140625" style="31" customWidth="1"/>
    <col min="4109" max="4109" width="11" style="31" customWidth="1"/>
    <col min="4110" max="4110" width="10.85546875" style="31" customWidth="1"/>
    <col min="4111" max="4111" width="11" style="31" customWidth="1"/>
    <col min="4112" max="4351" width="10.140625" style="31"/>
    <col min="4352" max="4352" width="4" style="31" customWidth="1"/>
    <col min="4353" max="4353" width="12.28515625" style="31" customWidth="1"/>
    <col min="4354" max="4354" width="13.140625" style="31" customWidth="1"/>
    <col min="4355" max="4355" width="18" style="31" customWidth="1"/>
    <col min="4356" max="4356" width="10.140625" style="31" customWidth="1"/>
    <col min="4357" max="4357" width="6.85546875" style="31" customWidth="1"/>
    <col min="4358" max="4358" width="10.140625" style="31" customWidth="1"/>
    <col min="4359" max="4359" width="15.28515625" style="31" customWidth="1"/>
    <col min="4360" max="4360" width="11.42578125" style="31" customWidth="1"/>
    <col min="4361" max="4361" width="11.140625" style="31" customWidth="1"/>
    <col min="4362" max="4362" width="10.140625" style="31" customWidth="1"/>
    <col min="4363" max="4363" width="9.7109375" style="31" customWidth="1"/>
    <col min="4364" max="4364" width="10.140625" style="31" customWidth="1"/>
    <col min="4365" max="4365" width="11" style="31" customWidth="1"/>
    <col min="4366" max="4366" width="10.85546875" style="31" customWidth="1"/>
    <col min="4367" max="4367" width="11" style="31" customWidth="1"/>
    <col min="4368" max="4607" width="10.140625" style="31"/>
    <col min="4608" max="4608" width="4" style="31" customWidth="1"/>
    <col min="4609" max="4609" width="12.28515625" style="31" customWidth="1"/>
    <col min="4610" max="4610" width="13.140625" style="31" customWidth="1"/>
    <col min="4611" max="4611" width="18" style="31" customWidth="1"/>
    <col min="4612" max="4612" width="10.140625" style="31" customWidth="1"/>
    <col min="4613" max="4613" width="6.85546875" style="31" customWidth="1"/>
    <col min="4614" max="4614" width="10.140625" style="31" customWidth="1"/>
    <col min="4615" max="4615" width="15.28515625" style="31" customWidth="1"/>
    <col min="4616" max="4616" width="11.42578125" style="31" customWidth="1"/>
    <col min="4617" max="4617" width="11.140625" style="31" customWidth="1"/>
    <col min="4618" max="4618" width="10.140625" style="31" customWidth="1"/>
    <col min="4619" max="4619" width="9.7109375" style="31" customWidth="1"/>
    <col min="4620" max="4620" width="10.140625" style="31" customWidth="1"/>
    <col min="4621" max="4621" width="11" style="31" customWidth="1"/>
    <col min="4622" max="4622" width="10.85546875" style="31" customWidth="1"/>
    <col min="4623" max="4623" width="11" style="31" customWidth="1"/>
    <col min="4624" max="4863" width="10.140625" style="31"/>
    <col min="4864" max="4864" width="4" style="31" customWidth="1"/>
    <col min="4865" max="4865" width="12.28515625" style="31" customWidth="1"/>
    <col min="4866" max="4866" width="13.140625" style="31" customWidth="1"/>
    <col min="4867" max="4867" width="18" style="31" customWidth="1"/>
    <col min="4868" max="4868" width="10.140625" style="31" customWidth="1"/>
    <col min="4869" max="4869" width="6.85546875" style="31" customWidth="1"/>
    <col min="4870" max="4870" width="10.140625" style="31" customWidth="1"/>
    <col min="4871" max="4871" width="15.28515625" style="31" customWidth="1"/>
    <col min="4872" max="4872" width="11.42578125" style="31" customWidth="1"/>
    <col min="4873" max="4873" width="11.140625" style="31" customWidth="1"/>
    <col min="4874" max="4874" width="10.140625" style="31" customWidth="1"/>
    <col min="4875" max="4875" width="9.7109375" style="31" customWidth="1"/>
    <col min="4876" max="4876" width="10.140625" style="31" customWidth="1"/>
    <col min="4877" max="4877" width="11" style="31" customWidth="1"/>
    <col min="4878" max="4878" width="10.85546875" style="31" customWidth="1"/>
    <col min="4879" max="4879" width="11" style="31" customWidth="1"/>
    <col min="4880" max="5119" width="10.140625" style="31"/>
    <col min="5120" max="5120" width="4" style="31" customWidth="1"/>
    <col min="5121" max="5121" width="12.28515625" style="31" customWidth="1"/>
    <col min="5122" max="5122" width="13.140625" style="31" customWidth="1"/>
    <col min="5123" max="5123" width="18" style="31" customWidth="1"/>
    <col min="5124" max="5124" width="10.140625" style="31" customWidth="1"/>
    <col min="5125" max="5125" width="6.85546875" style="31" customWidth="1"/>
    <col min="5126" max="5126" width="10.140625" style="31" customWidth="1"/>
    <col min="5127" max="5127" width="15.28515625" style="31" customWidth="1"/>
    <col min="5128" max="5128" width="11.42578125" style="31" customWidth="1"/>
    <col min="5129" max="5129" width="11.140625" style="31" customWidth="1"/>
    <col min="5130" max="5130" width="10.140625" style="31" customWidth="1"/>
    <col min="5131" max="5131" width="9.7109375" style="31" customWidth="1"/>
    <col min="5132" max="5132" width="10.140625" style="31" customWidth="1"/>
    <col min="5133" max="5133" width="11" style="31" customWidth="1"/>
    <col min="5134" max="5134" width="10.85546875" style="31" customWidth="1"/>
    <col min="5135" max="5135" width="11" style="31" customWidth="1"/>
    <col min="5136" max="5375" width="10.140625" style="31"/>
    <col min="5376" max="5376" width="4" style="31" customWidth="1"/>
    <col min="5377" max="5377" width="12.28515625" style="31" customWidth="1"/>
    <col min="5378" max="5378" width="13.140625" style="31" customWidth="1"/>
    <col min="5379" max="5379" width="18" style="31" customWidth="1"/>
    <col min="5380" max="5380" width="10.140625" style="31" customWidth="1"/>
    <col min="5381" max="5381" width="6.85546875" style="31" customWidth="1"/>
    <col min="5382" max="5382" width="10.140625" style="31" customWidth="1"/>
    <col min="5383" max="5383" width="15.28515625" style="31" customWidth="1"/>
    <col min="5384" max="5384" width="11.42578125" style="31" customWidth="1"/>
    <col min="5385" max="5385" width="11.140625" style="31" customWidth="1"/>
    <col min="5386" max="5386" width="10.140625" style="31" customWidth="1"/>
    <col min="5387" max="5387" width="9.7109375" style="31" customWidth="1"/>
    <col min="5388" max="5388" width="10.140625" style="31" customWidth="1"/>
    <col min="5389" max="5389" width="11" style="31" customWidth="1"/>
    <col min="5390" max="5390" width="10.85546875" style="31" customWidth="1"/>
    <col min="5391" max="5391" width="11" style="31" customWidth="1"/>
    <col min="5392" max="5631" width="10.140625" style="31"/>
    <col min="5632" max="5632" width="4" style="31" customWidth="1"/>
    <col min="5633" max="5633" width="12.28515625" style="31" customWidth="1"/>
    <col min="5634" max="5634" width="13.140625" style="31" customWidth="1"/>
    <col min="5635" max="5635" width="18" style="31" customWidth="1"/>
    <col min="5636" max="5636" width="10.140625" style="31" customWidth="1"/>
    <col min="5637" max="5637" width="6.85546875" style="31" customWidth="1"/>
    <col min="5638" max="5638" width="10.140625" style="31" customWidth="1"/>
    <col min="5639" max="5639" width="15.28515625" style="31" customWidth="1"/>
    <col min="5640" max="5640" width="11.42578125" style="31" customWidth="1"/>
    <col min="5641" max="5641" width="11.140625" style="31" customWidth="1"/>
    <col min="5642" max="5642" width="10.140625" style="31" customWidth="1"/>
    <col min="5643" max="5643" width="9.7109375" style="31" customWidth="1"/>
    <col min="5644" max="5644" width="10.140625" style="31" customWidth="1"/>
    <col min="5645" max="5645" width="11" style="31" customWidth="1"/>
    <col min="5646" max="5646" width="10.85546875" style="31" customWidth="1"/>
    <col min="5647" max="5647" width="11" style="31" customWidth="1"/>
    <col min="5648" max="5887" width="10.140625" style="31"/>
    <col min="5888" max="5888" width="4" style="31" customWidth="1"/>
    <col min="5889" max="5889" width="12.28515625" style="31" customWidth="1"/>
    <col min="5890" max="5890" width="13.140625" style="31" customWidth="1"/>
    <col min="5891" max="5891" width="18" style="31" customWidth="1"/>
    <col min="5892" max="5892" width="10.140625" style="31" customWidth="1"/>
    <col min="5893" max="5893" width="6.85546875" style="31" customWidth="1"/>
    <col min="5894" max="5894" width="10.140625" style="31" customWidth="1"/>
    <col min="5895" max="5895" width="15.28515625" style="31" customWidth="1"/>
    <col min="5896" max="5896" width="11.42578125" style="31" customWidth="1"/>
    <col min="5897" max="5897" width="11.140625" style="31" customWidth="1"/>
    <col min="5898" max="5898" width="10.140625" style="31" customWidth="1"/>
    <col min="5899" max="5899" width="9.7109375" style="31" customWidth="1"/>
    <col min="5900" max="5900" width="10.140625" style="31" customWidth="1"/>
    <col min="5901" max="5901" width="11" style="31" customWidth="1"/>
    <col min="5902" max="5902" width="10.85546875" style="31" customWidth="1"/>
    <col min="5903" max="5903" width="11" style="31" customWidth="1"/>
    <col min="5904" max="6143" width="10.140625" style="31"/>
    <col min="6144" max="6144" width="4" style="31" customWidth="1"/>
    <col min="6145" max="6145" width="12.28515625" style="31" customWidth="1"/>
    <col min="6146" max="6146" width="13.140625" style="31" customWidth="1"/>
    <col min="6147" max="6147" width="18" style="31" customWidth="1"/>
    <col min="6148" max="6148" width="10.140625" style="31" customWidth="1"/>
    <col min="6149" max="6149" width="6.85546875" style="31" customWidth="1"/>
    <col min="6150" max="6150" width="10.140625" style="31" customWidth="1"/>
    <col min="6151" max="6151" width="15.28515625" style="31" customWidth="1"/>
    <col min="6152" max="6152" width="11.42578125" style="31" customWidth="1"/>
    <col min="6153" max="6153" width="11.140625" style="31" customWidth="1"/>
    <col min="6154" max="6154" width="10.140625" style="31" customWidth="1"/>
    <col min="6155" max="6155" width="9.7109375" style="31" customWidth="1"/>
    <col min="6156" max="6156" width="10.140625" style="31" customWidth="1"/>
    <col min="6157" max="6157" width="11" style="31" customWidth="1"/>
    <col min="6158" max="6158" width="10.85546875" style="31" customWidth="1"/>
    <col min="6159" max="6159" width="11" style="31" customWidth="1"/>
    <col min="6160" max="6399" width="10.140625" style="31"/>
    <col min="6400" max="6400" width="4" style="31" customWidth="1"/>
    <col min="6401" max="6401" width="12.28515625" style="31" customWidth="1"/>
    <col min="6402" max="6402" width="13.140625" style="31" customWidth="1"/>
    <col min="6403" max="6403" width="18" style="31" customWidth="1"/>
    <col min="6404" max="6404" width="10.140625" style="31" customWidth="1"/>
    <col min="6405" max="6405" width="6.85546875" style="31" customWidth="1"/>
    <col min="6406" max="6406" width="10.140625" style="31" customWidth="1"/>
    <col min="6407" max="6407" width="15.28515625" style="31" customWidth="1"/>
    <col min="6408" max="6408" width="11.42578125" style="31" customWidth="1"/>
    <col min="6409" max="6409" width="11.140625" style="31" customWidth="1"/>
    <col min="6410" max="6410" width="10.140625" style="31" customWidth="1"/>
    <col min="6411" max="6411" width="9.7109375" style="31" customWidth="1"/>
    <col min="6412" max="6412" width="10.140625" style="31" customWidth="1"/>
    <col min="6413" max="6413" width="11" style="31" customWidth="1"/>
    <col min="6414" max="6414" width="10.85546875" style="31" customWidth="1"/>
    <col min="6415" max="6415" width="11" style="31" customWidth="1"/>
    <col min="6416" max="6655" width="10.140625" style="31"/>
    <col min="6656" max="6656" width="4" style="31" customWidth="1"/>
    <col min="6657" max="6657" width="12.28515625" style="31" customWidth="1"/>
    <col min="6658" max="6658" width="13.140625" style="31" customWidth="1"/>
    <col min="6659" max="6659" width="18" style="31" customWidth="1"/>
    <col min="6660" max="6660" width="10.140625" style="31" customWidth="1"/>
    <col min="6661" max="6661" width="6.85546875" style="31" customWidth="1"/>
    <col min="6662" max="6662" width="10.140625" style="31" customWidth="1"/>
    <col min="6663" max="6663" width="15.28515625" style="31" customWidth="1"/>
    <col min="6664" max="6664" width="11.42578125" style="31" customWidth="1"/>
    <col min="6665" max="6665" width="11.140625" style="31" customWidth="1"/>
    <col min="6666" max="6666" width="10.140625" style="31" customWidth="1"/>
    <col min="6667" max="6667" width="9.7109375" style="31" customWidth="1"/>
    <col min="6668" max="6668" width="10.140625" style="31" customWidth="1"/>
    <col min="6669" max="6669" width="11" style="31" customWidth="1"/>
    <col min="6670" max="6670" width="10.85546875" style="31" customWidth="1"/>
    <col min="6671" max="6671" width="11" style="31" customWidth="1"/>
    <col min="6672" max="6911" width="10.140625" style="31"/>
    <col min="6912" max="6912" width="4" style="31" customWidth="1"/>
    <col min="6913" max="6913" width="12.28515625" style="31" customWidth="1"/>
    <col min="6914" max="6914" width="13.140625" style="31" customWidth="1"/>
    <col min="6915" max="6915" width="18" style="31" customWidth="1"/>
    <col min="6916" max="6916" width="10.140625" style="31" customWidth="1"/>
    <col min="6917" max="6917" width="6.85546875" style="31" customWidth="1"/>
    <col min="6918" max="6918" width="10.140625" style="31" customWidth="1"/>
    <col min="6919" max="6919" width="15.28515625" style="31" customWidth="1"/>
    <col min="6920" max="6920" width="11.42578125" style="31" customWidth="1"/>
    <col min="6921" max="6921" width="11.140625" style="31" customWidth="1"/>
    <col min="6922" max="6922" width="10.140625" style="31" customWidth="1"/>
    <col min="6923" max="6923" width="9.7109375" style="31" customWidth="1"/>
    <col min="6924" max="6924" width="10.140625" style="31" customWidth="1"/>
    <col min="6925" max="6925" width="11" style="31" customWidth="1"/>
    <col min="6926" max="6926" width="10.85546875" style="31" customWidth="1"/>
    <col min="6927" max="6927" width="11" style="31" customWidth="1"/>
    <col min="6928" max="7167" width="10.140625" style="31"/>
    <col min="7168" max="7168" width="4" style="31" customWidth="1"/>
    <col min="7169" max="7169" width="12.28515625" style="31" customWidth="1"/>
    <col min="7170" max="7170" width="13.140625" style="31" customWidth="1"/>
    <col min="7171" max="7171" width="18" style="31" customWidth="1"/>
    <col min="7172" max="7172" width="10.140625" style="31" customWidth="1"/>
    <col min="7173" max="7173" width="6.85546875" style="31" customWidth="1"/>
    <col min="7174" max="7174" width="10.140625" style="31" customWidth="1"/>
    <col min="7175" max="7175" width="15.28515625" style="31" customWidth="1"/>
    <col min="7176" max="7176" width="11.42578125" style="31" customWidth="1"/>
    <col min="7177" max="7177" width="11.140625" style="31" customWidth="1"/>
    <col min="7178" max="7178" width="10.140625" style="31" customWidth="1"/>
    <col min="7179" max="7179" width="9.7109375" style="31" customWidth="1"/>
    <col min="7180" max="7180" width="10.140625" style="31" customWidth="1"/>
    <col min="7181" max="7181" width="11" style="31" customWidth="1"/>
    <col min="7182" max="7182" width="10.85546875" style="31" customWidth="1"/>
    <col min="7183" max="7183" width="11" style="31" customWidth="1"/>
    <col min="7184" max="7423" width="10.140625" style="31"/>
    <col min="7424" max="7424" width="4" style="31" customWidth="1"/>
    <col min="7425" max="7425" width="12.28515625" style="31" customWidth="1"/>
    <col min="7426" max="7426" width="13.140625" style="31" customWidth="1"/>
    <col min="7427" max="7427" width="18" style="31" customWidth="1"/>
    <col min="7428" max="7428" width="10.140625" style="31" customWidth="1"/>
    <col min="7429" max="7429" width="6.85546875" style="31" customWidth="1"/>
    <col min="7430" max="7430" width="10.140625" style="31" customWidth="1"/>
    <col min="7431" max="7431" width="15.28515625" style="31" customWidth="1"/>
    <col min="7432" max="7432" width="11.42578125" style="31" customWidth="1"/>
    <col min="7433" max="7433" width="11.140625" style="31" customWidth="1"/>
    <col min="7434" max="7434" width="10.140625" style="31" customWidth="1"/>
    <col min="7435" max="7435" width="9.7109375" style="31" customWidth="1"/>
    <col min="7436" max="7436" width="10.140625" style="31" customWidth="1"/>
    <col min="7437" max="7437" width="11" style="31" customWidth="1"/>
    <col min="7438" max="7438" width="10.85546875" style="31" customWidth="1"/>
    <col min="7439" max="7439" width="11" style="31" customWidth="1"/>
    <col min="7440" max="7679" width="10.140625" style="31"/>
    <col min="7680" max="7680" width="4" style="31" customWidth="1"/>
    <col min="7681" max="7681" width="12.28515625" style="31" customWidth="1"/>
    <col min="7682" max="7682" width="13.140625" style="31" customWidth="1"/>
    <col min="7683" max="7683" width="18" style="31" customWidth="1"/>
    <col min="7684" max="7684" width="10.140625" style="31" customWidth="1"/>
    <col min="7685" max="7685" width="6.85546875" style="31" customWidth="1"/>
    <col min="7686" max="7686" width="10.140625" style="31" customWidth="1"/>
    <col min="7687" max="7687" width="15.28515625" style="31" customWidth="1"/>
    <col min="7688" max="7688" width="11.42578125" style="31" customWidth="1"/>
    <col min="7689" max="7689" width="11.140625" style="31" customWidth="1"/>
    <col min="7690" max="7690" width="10.140625" style="31" customWidth="1"/>
    <col min="7691" max="7691" width="9.7109375" style="31" customWidth="1"/>
    <col min="7692" max="7692" width="10.140625" style="31" customWidth="1"/>
    <col min="7693" max="7693" width="11" style="31" customWidth="1"/>
    <col min="7694" max="7694" width="10.85546875" style="31" customWidth="1"/>
    <col min="7695" max="7695" width="11" style="31" customWidth="1"/>
    <col min="7696" max="7935" width="10.140625" style="31"/>
    <col min="7936" max="7936" width="4" style="31" customWidth="1"/>
    <col min="7937" max="7937" width="12.28515625" style="31" customWidth="1"/>
    <col min="7938" max="7938" width="13.140625" style="31" customWidth="1"/>
    <col min="7939" max="7939" width="18" style="31" customWidth="1"/>
    <col min="7940" max="7940" width="10.140625" style="31" customWidth="1"/>
    <col min="7941" max="7941" width="6.85546875" style="31" customWidth="1"/>
    <col min="7942" max="7942" width="10.140625" style="31" customWidth="1"/>
    <col min="7943" max="7943" width="15.28515625" style="31" customWidth="1"/>
    <col min="7944" max="7944" width="11.42578125" style="31" customWidth="1"/>
    <col min="7945" max="7945" width="11.140625" style="31" customWidth="1"/>
    <col min="7946" max="7946" width="10.140625" style="31" customWidth="1"/>
    <col min="7947" max="7947" width="9.7109375" style="31" customWidth="1"/>
    <col min="7948" max="7948" width="10.140625" style="31" customWidth="1"/>
    <col min="7949" max="7949" width="11" style="31" customWidth="1"/>
    <col min="7950" max="7950" width="10.85546875" style="31" customWidth="1"/>
    <col min="7951" max="7951" width="11" style="31" customWidth="1"/>
    <col min="7952" max="8191" width="10.140625" style="31"/>
    <col min="8192" max="8192" width="4" style="31" customWidth="1"/>
    <col min="8193" max="8193" width="12.28515625" style="31" customWidth="1"/>
    <col min="8194" max="8194" width="13.140625" style="31" customWidth="1"/>
    <col min="8195" max="8195" width="18" style="31" customWidth="1"/>
    <col min="8196" max="8196" width="10.140625" style="31" customWidth="1"/>
    <col min="8197" max="8197" width="6.85546875" style="31" customWidth="1"/>
    <col min="8198" max="8198" width="10.140625" style="31" customWidth="1"/>
    <col min="8199" max="8199" width="15.28515625" style="31" customWidth="1"/>
    <col min="8200" max="8200" width="11.42578125" style="31" customWidth="1"/>
    <col min="8201" max="8201" width="11.140625" style="31" customWidth="1"/>
    <col min="8202" max="8202" width="10.140625" style="31" customWidth="1"/>
    <col min="8203" max="8203" width="9.7109375" style="31" customWidth="1"/>
    <col min="8204" max="8204" width="10.140625" style="31" customWidth="1"/>
    <col min="8205" max="8205" width="11" style="31" customWidth="1"/>
    <col min="8206" max="8206" width="10.85546875" style="31" customWidth="1"/>
    <col min="8207" max="8207" width="11" style="31" customWidth="1"/>
    <col min="8208" max="8447" width="10.140625" style="31"/>
    <col min="8448" max="8448" width="4" style="31" customWidth="1"/>
    <col min="8449" max="8449" width="12.28515625" style="31" customWidth="1"/>
    <col min="8450" max="8450" width="13.140625" style="31" customWidth="1"/>
    <col min="8451" max="8451" width="18" style="31" customWidth="1"/>
    <col min="8452" max="8452" width="10.140625" style="31" customWidth="1"/>
    <col min="8453" max="8453" width="6.85546875" style="31" customWidth="1"/>
    <col min="8454" max="8454" width="10.140625" style="31" customWidth="1"/>
    <col min="8455" max="8455" width="15.28515625" style="31" customWidth="1"/>
    <col min="8456" max="8456" width="11.42578125" style="31" customWidth="1"/>
    <col min="8457" max="8457" width="11.140625" style="31" customWidth="1"/>
    <col min="8458" max="8458" width="10.140625" style="31" customWidth="1"/>
    <col min="8459" max="8459" width="9.7109375" style="31" customWidth="1"/>
    <col min="8460" max="8460" width="10.140625" style="31" customWidth="1"/>
    <col min="8461" max="8461" width="11" style="31" customWidth="1"/>
    <col min="8462" max="8462" width="10.85546875" style="31" customWidth="1"/>
    <col min="8463" max="8463" width="11" style="31" customWidth="1"/>
    <col min="8464" max="8703" width="10.140625" style="31"/>
    <col min="8704" max="8704" width="4" style="31" customWidth="1"/>
    <col min="8705" max="8705" width="12.28515625" style="31" customWidth="1"/>
    <col min="8706" max="8706" width="13.140625" style="31" customWidth="1"/>
    <col min="8707" max="8707" width="18" style="31" customWidth="1"/>
    <col min="8708" max="8708" width="10.140625" style="31" customWidth="1"/>
    <col min="8709" max="8709" width="6.85546875" style="31" customWidth="1"/>
    <col min="8710" max="8710" width="10.140625" style="31" customWidth="1"/>
    <col min="8711" max="8711" width="15.28515625" style="31" customWidth="1"/>
    <col min="8712" max="8712" width="11.42578125" style="31" customWidth="1"/>
    <col min="8713" max="8713" width="11.140625" style="31" customWidth="1"/>
    <col min="8714" max="8714" width="10.140625" style="31" customWidth="1"/>
    <col min="8715" max="8715" width="9.7109375" style="31" customWidth="1"/>
    <col min="8716" max="8716" width="10.140625" style="31" customWidth="1"/>
    <col min="8717" max="8717" width="11" style="31" customWidth="1"/>
    <col min="8718" max="8718" width="10.85546875" style="31" customWidth="1"/>
    <col min="8719" max="8719" width="11" style="31" customWidth="1"/>
    <col min="8720" max="8959" width="10.140625" style="31"/>
    <col min="8960" max="8960" width="4" style="31" customWidth="1"/>
    <col min="8961" max="8961" width="12.28515625" style="31" customWidth="1"/>
    <col min="8962" max="8962" width="13.140625" style="31" customWidth="1"/>
    <col min="8963" max="8963" width="18" style="31" customWidth="1"/>
    <col min="8964" max="8964" width="10.140625" style="31" customWidth="1"/>
    <col min="8965" max="8965" width="6.85546875" style="31" customWidth="1"/>
    <col min="8966" max="8966" width="10.140625" style="31" customWidth="1"/>
    <col min="8967" max="8967" width="15.28515625" style="31" customWidth="1"/>
    <col min="8968" max="8968" width="11.42578125" style="31" customWidth="1"/>
    <col min="8969" max="8969" width="11.140625" style="31" customWidth="1"/>
    <col min="8970" max="8970" width="10.140625" style="31" customWidth="1"/>
    <col min="8971" max="8971" width="9.7109375" style="31" customWidth="1"/>
    <col min="8972" max="8972" width="10.140625" style="31" customWidth="1"/>
    <col min="8973" max="8973" width="11" style="31" customWidth="1"/>
    <col min="8974" max="8974" width="10.85546875" style="31" customWidth="1"/>
    <col min="8975" max="8975" width="11" style="31" customWidth="1"/>
    <col min="8976" max="9215" width="10.140625" style="31"/>
    <col min="9216" max="9216" width="4" style="31" customWidth="1"/>
    <col min="9217" max="9217" width="12.28515625" style="31" customWidth="1"/>
    <col min="9218" max="9218" width="13.140625" style="31" customWidth="1"/>
    <col min="9219" max="9219" width="18" style="31" customWidth="1"/>
    <col min="9220" max="9220" width="10.140625" style="31" customWidth="1"/>
    <col min="9221" max="9221" width="6.85546875" style="31" customWidth="1"/>
    <col min="9222" max="9222" width="10.140625" style="31" customWidth="1"/>
    <col min="9223" max="9223" width="15.28515625" style="31" customWidth="1"/>
    <col min="9224" max="9224" width="11.42578125" style="31" customWidth="1"/>
    <col min="9225" max="9225" width="11.140625" style="31" customWidth="1"/>
    <col min="9226" max="9226" width="10.140625" style="31" customWidth="1"/>
    <col min="9227" max="9227" width="9.7109375" style="31" customWidth="1"/>
    <col min="9228" max="9228" width="10.140625" style="31" customWidth="1"/>
    <col min="9229" max="9229" width="11" style="31" customWidth="1"/>
    <col min="9230" max="9230" width="10.85546875" style="31" customWidth="1"/>
    <col min="9231" max="9231" width="11" style="31" customWidth="1"/>
    <col min="9232" max="9471" width="10.140625" style="31"/>
    <col min="9472" max="9472" width="4" style="31" customWidth="1"/>
    <col min="9473" max="9473" width="12.28515625" style="31" customWidth="1"/>
    <col min="9474" max="9474" width="13.140625" style="31" customWidth="1"/>
    <col min="9475" max="9475" width="18" style="31" customWidth="1"/>
    <col min="9476" max="9476" width="10.140625" style="31" customWidth="1"/>
    <col min="9477" max="9477" width="6.85546875" style="31" customWidth="1"/>
    <col min="9478" max="9478" width="10.140625" style="31" customWidth="1"/>
    <col min="9479" max="9479" width="15.28515625" style="31" customWidth="1"/>
    <col min="9480" max="9480" width="11.42578125" style="31" customWidth="1"/>
    <col min="9481" max="9481" width="11.140625" style="31" customWidth="1"/>
    <col min="9482" max="9482" width="10.140625" style="31" customWidth="1"/>
    <col min="9483" max="9483" width="9.7109375" style="31" customWidth="1"/>
    <col min="9484" max="9484" width="10.140625" style="31" customWidth="1"/>
    <col min="9485" max="9485" width="11" style="31" customWidth="1"/>
    <col min="9486" max="9486" width="10.85546875" style="31" customWidth="1"/>
    <col min="9487" max="9487" width="11" style="31" customWidth="1"/>
    <col min="9488" max="9727" width="10.140625" style="31"/>
    <col min="9728" max="9728" width="4" style="31" customWidth="1"/>
    <col min="9729" max="9729" width="12.28515625" style="31" customWidth="1"/>
    <col min="9730" max="9730" width="13.140625" style="31" customWidth="1"/>
    <col min="9731" max="9731" width="18" style="31" customWidth="1"/>
    <col min="9732" max="9732" width="10.140625" style="31" customWidth="1"/>
    <col min="9733" max="9733" width="6.85546875" style="31" customWidth="1"/>
    <col min="9734" max="9734" width="10.140625" style="31" customWidth="1"/>
    <col min="9735" max="9735" width="15.28515625" style="31" customWidth="1"/>
    <col min="9736" max="9736" width="11.42578125" style="31" customWidth="1"/>
    <col min="9737" max="9737" width="11.140625" style="31" customWidth="1"/>
    <col min="9738" max="9738" width="10.140625" style="31" customWidth="1"/>
    <col min="9739" max="9739" width="9.7109375" style="31" customWidth="1"/>
    <col min="9740" max="9740" width="10.140625" style="31" customWidth="1"/>
    <col min="9741" max="9741" width="11" style="31" customWidth="1"/>
    <col min="9742" max="9742" width="10.85546875" style="31" customWidth="1"/>
    <col min="9743" max="9743" width="11" style="31" customWidth="1"/>
    <col min="9744" max="9983" width="10.140625" style="31"/>
    <col min="9984" max="9984" width="4" style="31" customWidth="1"/>
    <col min="9985" max="9985" width="12.28515625" style="31" customWidth="1"/>
    <col min="9986" max="9986" width="13.140625" style="31" customWidth="1"/>
    <col min="9987" max="9987" width="18" style="31" customWidth="1"/>
    <col min="9988" max="9988" width="10.140625" style="31" customWidth="1"/>
    <col min="9989" max="9989" width="6.85546875" style="31" customWidth="1"/>
    <col min="9990" max="9990" width="10.140625" style="31" customWidth="1"/>
    <col min="9991" max="9991" width="15.28515625" style="31" customWidth="1"/>
    <col min="9992" max="9992" width="11.42578125" style="31" customWidth="1"/>
    <col min="9993" max="9993" width="11.140625" style="31" customWidth="1"/>
    <col min="9994" max="9994" width="10.140625" style="31" customWidth="1"/>
    <col min="9995" max="9995" width="9.7109375" style="31" customWidth="1"/>
    <col min="9996" max="9996" width="10.140625" style="31" customWidth="1"/>
    <col min="9997" max="9997" width="11" style="31" customWidth="1"/>
    <col min="9998" max="9998" width="10.85546875" style="31" customWidth="1"/>
    <col min="9999" max="9999" width="11" style="31" customWidth="1"/>
    <col min="10000" max="10239" width="10.140625" style="31"/>
    <col min="10240" max="10240" width="4" style="31" customWidth="1"/>
    <col min="10241" max="10241" width="12.28515625" style="31" customWidth="1"/>
    <col min="10242" max="10242" width="13.140625" style="31" customWidth="1"/>
    <col min="10243" max="10243" width="18" style="31" customWidth="1"/>
    <col min="10244" max="10244" width="10.140625" style="31" customWidth="1"/>
    <col min="10245" max="10245" width="6.85546875" style="31" customWidth="1"/>
    <col min="10246" max="10246" width="10.140625" style="31" customWidth="1"/>
    <col min="10247" max="10247" width="15.28515625" style="31" customWidth="1"/>
    <col min="10248" max="10248" width="11.42578125" style="31" customWidth="1"/>
    <col min="10249" max="10249" width="11.140625" style="31" customWidth="1"/>
    <col min="10250" max="10250" width="10.140625" style="31" customWidth="1"/>
    <col min="10251" max="10251" width="9.7109375" style="31" customWidth="1"/>
    <col min="10252" max="10252" width="10.140625" style="31" customWidth="1"/>
    <col min="10253" max="10253" width="11" style="31" customWidth="1"/>
    <col min="10254" max="10254" width="10.85546875" style="31" customWidth="1"/>
    <col min="10255" max="10255" width="11" style="31" customWidth="1"/>
    <col min="10256" max="10495" width="10.140625" style="31"/>
    <col min="10496" max="10496" width="4" style="31" customWidth="1"/>
    <col min="10497" max="10497" width="12.28515625" style="31" customWidth="1"/>
    <col min="10498" max="10498" width="13.140625" style="31" customWidth="1"/>
    <col min="10499" max="10499" width="18" style="31" customWidth="1"/>
    <col min="10500" max="10500" width="10.140625" style="31" customWidth="1"/>
    <col min="10501" max="10501" width="6.85546875" style="31" customWidth="1"/>
    <col min="10502" max="10502" width="10.140625" style="31" customWidth="1"/>
    <col min="10503" max="10503" width="15.28515625" style="31" customWidth="1"/>
    <col min="10504" max="10504" width="11.42578125" style="31" customWidth="1"/>
    <col min="10505" max="10505" width="11.140625" style="31" customWidth="1"/>
    <col min="10506" max="10506" width="10.140625" style="31" customWidth="1"/>
    <col min="10507" max="10507" width="9.7109375" style="31" customWidth="1"/>
    <col min="10508" max="10508" width="10.140625" style="31" customWidth="1"/>
    <col min="10509" max="10509" width="11" style="31" customWidth="1"/>
    <col min="10510" max="10510" width="10.85546875" style="31" customWidth="1"/>
    <col min="10511" max="10511" width="11" style="31" customWidth="1"/>
    <col min="10512" max="10751" width="10.140625" style="31"/>
    <col min="10752" max="10752" width="4" style="31" customWidth="1"/>
    <col min="10753" max="10753" width="12.28515625" style="31" customWidth="1"/>
    <col min="10754" max="10754" width="13.140625" style="31" customWidth="1"/>
    <col min="10755" max="10755" width="18" style="31" customWidth="1"/>
    <col min="10756" max="10756" width="10.140625" style="31" customWidth="1"/>
    <col min="10757" max="10757" width="6.85546875" style="31" customWidth="1"/>
    <col min="10758" max="10758" width="10.140625" style="31" customWidth="1"/>
    <col min="10759" max="10759" width="15.28515625" style="31" customWidth="1"/>
    <col min="10760" max="10760" width="11.42578125" style="31" customWidth="1"/>
    <col min="10761" max="10761" width="11.140625" style="31" customWidth="1"/>
    <col min="10762" max="10762" width="10.140625" style="31" customWidth="1"/>
    <col min="10763" max="10763" width="9.7109375" style="31" customWidth="1"/>
    <col min="10764" max="10764" width="10.140625" style="31" customWidth="1"/>
    <col min="10765" max="10765" width="11" style="31" customWidth="1"/>
    <col min="10766" max="10766" width="10.85546875" style="31" customWidth="1"/>
    <col min="10767" max="10767" width="11" style="31" customWidth="1"/>
    <col min="10768" max="11007" width="10.140625" style="31"/>
    <col min="11008" max="11008" width="4" style="31" customWidth="1"/>
    <col min="11009" max="11009" width="12.28515625" style="31" customWidth="1"/>
    <col min="11010" max="11010" width="13.140625" style="31" customWidth="1"/>
    <col min="11011" max="11011" width="18" style="31" customWidth="1"/>
    <col min="11012" max="11012" width="10.140625" style="31" customWidth="1"/>
    <col min="11013" max="11013" width="6.85546875" style="31" customWidth="1"/>
    <col min="11014" max="11014" width="10.140625" style="31" customWidth="1"/>
    <col min="11015" max="11015" width="15.28515625" style="31" customWidth="1"/>
    <col min="11016" max="11016" width="11.42578125" style="31" customWidth="1"/>
    <col min="11017" max="11017" width="11.140625" style="31" customWidth="1"/>
    <col min="11018" max="11018" width="10.140625" style="31" customWidth="1"/>
    <col min="11019" max="11019" width="9.7109375" style="31" customWidth="1"/>
    <col min="11020" max="11020" width="10.140625" style="31" customWidth="1"/>
    <col min="11021" max="11021" width="11" style="31" customWidth="1"/>
    <col min="11022" max="11022" width="10.85546875" style="31" customWidth="1"/>
    <col min="11023" max="11023" width="11" style="31" customWidth="1"/>
    <col min="11024" max="11263" width="10.140625" style="31"/>
    <col min="11264" max="11264" width="4" style="31" customWidth="1"/>
    <col min="11265" max="11265" width="12.28515625" style="31" customWidth="1"/>
    <col min="11266" max="11266" width="13.140625" style="31" customWidth="1"/>
    <col min="11267" max="11267" width="18" style="31" customWidth="1"/>
    <col min="11268" max="11268" width="10.140625" style="31" customWidth="1"/>
    <col min="11269" max="11269" width="6.85546875" style="31" customWidth="1"/>
    <col min="11270" max="11270" width="10.140625" style="31" customWidth="1"/>
    <col min="11271" max="11271" width="15.28515625" style="31" customWidth="1"/>
    <col min="11272" max="11272" width="11.42578125" style="31" customWidth="1"/>
    <col min="11273" max="11273" width="11.140625" style="31" customWidth="1"/>
    <col min="11274" max="11274" width="10.140625" style="31" customWidth="1"/>
    <col min="11275" max="11275" width="9.7109375" style="31" customWidth="1"/>
    <col min="11276" max="11276" width="10.140625" style="31" customWidth="1"/>
    <col min="11277" max="11277" width="11" style="31" customWidth="1"/>
    <col min="11278" max="11278" width="10.85546875" style="31" customWidth="1"/>
    <col min="11279" max="11279" width="11" style="31" customWidth="1"/>
    <col min="11280" max="11519" width="10.140625" style="31"/>
    <col min="11520" max="11520" width="4" style="31" customWidth="1"/>
    <col min="11521" max="11521" width="12.28515625" style="31" customWidth="1"/>
    <col min="11522" max="11522" width="13.140625" style="31" customWidth="1"/>
    <col min="11523" max="11523" width="18" style="31" customWidth="1"/>
    <col min="11524" max="11524" width="10.140625" style="31" customWidth="1"/>
    <col min="11525" max="11525" width="6.85546875" style="31" customWidth="1"/>
    <col min="11526" max="11526" width="10.140625" style="31" customWidth="1"/>
    <col min="11527" max="11527" width="15.28515625" style="31" customWidth="1"/>
    <col min="11528" max="11528" width="11.42578125" style="31" customWidth="1"/>
    <col min="11529" max="11529" width="11.140625" style="31" customWidth="1"/>
    <col min="11530" max="11530" width="10.140625" style="31" customWidth="1"/>
    <col min="11531" max="11531" width="9.7109375" style="31" customWidth="1"/>
    <col min="11532" max="11532" width="10.140625" style="31" customWidth="1"/>
    <col min="11533" max="11533" width="11" style="31" customWidth="1"/>
    <col min="11534" max="11534" width="10.85546875" style="31" customWidth="1"/>
    <col min="11535" max="11535" width="11" style="31" customWidth="1"/>
    <col min="11536" max="11775" width="10.140625" style="31"/>
    <col min="11776" max="11776" width="4" style="31" customWidth="1"/>
    <col min="11777" max="11777" width="12.28515625" style="31" customWidth="1"/>
    <col min="11778" max="11778" width="13.140625" style="31" customWidth="1"/>
    <col min="11779" max="11779" width="18" style="31" customWidth="1"/>
    <col min="11780" max="11780" width="10.140625" style="31" customWidth="1"/>
    <col min="11781" max="11781" width="6.85546875" style="31" customWidth="1"/>
    <col min="11782" max="11782" width="10.140625" style="31" customWidth="1"/>
    <col min="11783" max="11783" width="15.28515625" style="31" customWidth="1"/>
    <col min="11784" max="11784" width="11.42578125" style="31" customWidth="1"/>
    <col min="11785" max="11785" width="11.140625" style="31" customWidth="1"/>
    <col min="11786" max="11786" width="10.140625" style="31" customWidth="1"/>
    <col min="11787" max="11787" width="9.7109375" style="31" customWidth="1"/>
    <col min="11788" max="11788" width="10.140625" style="31" customWidth="1"/>
    <col min="11789" max="11789" width="11" style="31" customWidth="1"/>
    <col min="11790" max="11790" width="10.85546875" style="31" customWidth="1"/>
    <col min="11791" max="11791" width="11" style="31" customWidth="1"/>
    <col min="11792" max="12031" width="10.140625" style="31"/>
    <col min="12032" max="12032" width="4" style="31" customWidth="1"/>
    <col min="12033" max="12033" width="12.28515625" style="31" customWidth="1"/>
    <col min="12034" max="12034" width="13.140625" style="31" customWidth="1"/>
    <col min="12035" max="12035" width="18" style="31" customWidth="1"/>
    <col min="12036" max="12036" width="10.140625" style="31" customWidth="1"/>
    <col min="12037" max="12037" width="6.85546875" style="31" customWidth="1"/>
    <col min="12038" max="12038" width="10.140625" style="31" customWidth="1"/>
    <col min="12039" max="12039" width="15.28515625" style="31" customWidth="1"/>
    <col min="12040" max="12040" width="11.42578125" style="31" customWidth="1"/>
    <col min="12041" max="12041" width="11.140625" style="31" customWidth="1"/>
    <col min="12042" max="12042" width="10.140625" style="31" customWidth="1"/>
    <col min="12043" max="12043" width="9.7109375" style="31" customWidth="1"/>
    <col min="12044" max="12044" width="10.140625" style="31" customWidth="1"/>
    <col min="12045" max="12045" width="11" style="31" customWidth="1"/>
    <col min="12046" max="12046" width="10.85546875" style="31" customWidth="1"/>
    <col min="12047" max="12047" width="11" style="31" customWidth="1"/>
    <col min="12048" max="12287" width="10.140625" style="31"/>
    <col min="12288" max="12288" width="4" style="31" customWidth="1"/>
    <col min="12289" max="12289" width="12.28515625" style="31" customWidth="1"/>
    <col min="12290" max="12290" width="13.140625" style="31" customWidth="1"/>
    <col min="12291" max="12291" width="18" style="31" customWidth="1"/>
    <col min="12292" max="12292" width="10.140625" style="31" customWidth="1"/>
    <col min="12293" max="12293" width="6.85546875" style="31" customWidth="1"/>
    <col min="12294" max="12294" width="10.140625" style="31" customWidth="1"/>
    <col min="12295" max="12295" width="15.28515625" style="31" customWidth="1"/>
    <col min="12296" max="12296" width="11.42578125" style="31" customWidth="1"/>
    <col min="12297" max="12297" width="11.140625" style="31" customWidth="1"/>
    <col min="12298" max="12298" width="10.140625" style="31" customWidth="1"/>
    <col min="12299" max="12299" width="9.7109375" style="31" customWidth="1"/>
    <col min="12300" max="12300" width="10.140625" style="31" customWidth="1"/>
    <col min="12301" max="12301" width="11" style="31" customWidth="1"/>
    <col min="12302" max="12302" width="10.85546875" style="31" customWidth="1"/>
    <col min="12303" max="12303" width="11" style="31" customWidth="1"/>
    <col min="12304" max="12543" width="10.140625" style="31"/>
    <col min="12544" max="12544" width="4" style="31" customWidth="1"/>
    <col min="12545" max="12545" width="12.28515625" style="31" customWidth="1"/>
    <col min="12546" max="12546" width="13.140625" style="31" customWidth="1"/>
    <col min="12547" max="12547" width="18" style="31" customWidth="1"/>
    <col min="12548" max="12548" width="10.140625" style="31" customWidth="1"/>
    <col min="12549" max="12549" width="6.85546875" style="31" customWidth="1"/>
    <col min="12550" max="12550" width="10.140625" style="31" customWidth="1"/>
    <col min="12551" max="12551" width="15.28515625" style="31" customWidth="1"/>
    <col min="12552" max="12552" width="11.42578125" style="31" customWidth="1"/>
    <col min="12553" max="12553" width="11.140625" style="31" customWidth="1"/>
    <col min="12554" max="12554" width="10.140625" style="31" customWidth="1"/>
    <col min="12555" max="12555" width="9.7109375" style="31" customWidth="1"/>
    <col min="12556" max="12556" width="10.140625" style="31" customWidth="1"/>
    <col min="12557" max="12557" width="11" style="31" customWidth="1"/>
    <col min="12558" max="12558" width="10.85546875" style="31" customWidth="1"/>
    <col min="12559" max="12559" width="11" style="31" customWidth="1"/>
    <col min="12560" max="12799" width="10.140625" style="31"/>
    <col min="12800" max="12800" width="4" style="31" customWidth="1"/>
    <col min="12801" max="12801" width="12.28515625" style="31" customWidth="1"/>
    <col min="12802" max="12802" width="13.140625" style="31" customWidth="1"/>
    <col min="12803" max="12803" width="18" style="31" customWidth="1"/>
    <col min="12804" max="12804" width="10.140625" style="31" customWidth="1"/>
    <col min="12805" max="12805" width="6.85546875" style="31" customWidth="1"/>
    <col min="12806" max="12806" width="10.140625" style="31" customWidth="1"/>
    <col min="12807" max="12807" width="15.28515625" style="31" customWidth="1"/>
    <col min="12808" max="12808" width="11.42578125" style="31" customWidth="1"/>
    <col min="12809" max="12809" width="11.140625" style="31" customWidth="1"/>
    <col min="12810" max="12810" width="10.140625" style="31" customWidth="1"/>
    <col min="12811" max="12811" width="9.7109375" style="31" customWidth="1"/>
    <col min="12812" max="12812" width="10.140625" style="31" customWidth="1"/>
    <col min="12813" max="12813" width="11" style="31" customWidth="1"/>
    <col min="12814" max="12814" width="10.85546875" style="31" customWidth="1"/>
    <col min="12815" max="12815" width="11" style="31" customWidth="1"/>
    <col min="12816" max="13055" width="10.140625" style="31"/>
    <col min="13056" max="13056" width="4" style="31" customWidth="1"/>
    <col min="13057" max="13057" width="12.28515625" style="31" customWidth="1"/>
    <col min="13058" max="13058" width="13.140625" style="31" customWidth="1"/>
    <col min="13059" max="13059" width="18" style="31" customWidth="1"/>
    <col min="13060" max="13060" width="10.140625" style="31" customWidth="1"/>
    <col min="13061" max="13061" width="6.85546875" style="31" customWidth="1"/>
    <col min="13062" max="13062" width="10.140625" style="31" customWidth="1"/>
    <col min="13063" max="13063" width="15.28515625" style="31" customWidth="1"/>
    <col min="13064" max="13064" width="11.42578125" style="31" customWidth="1"/>
    <col min="13065" max="13065" width="11.140625" style="31" customWidth="1"/>
    <col min="13066" max="13066" width="10.140625" style="31" customWidth="1"/>
    <col min="13067" max="13067" width="9.7109375" style="31" customWidth="1"/>
    <col min="13068" max="13068" width="10.140625" style="31" customWidth="1"/>
    <col min="13069" max="13069" width="11" style="31" customWidth="1"/>
    <col min="13070" max="13070" width="10.85546875" style="31" customWidth="1"/>
    <col min="13071" max="13071" width="11" style="31" customWidth="1"/>
    <col min="13072" max="13311" width="10.140625" style="31"/>
    <col min="13312" max="13312" width="4" style="31" customWidth="1"/>
    <col min="13313" max="13313" width="12.28515625" style="31" customWidth="1"/>
    <col min="13314" max="13314" width="13.140625" style="31" customWidth="1"/>
    <col min="13315" max="13315" width="18" style="31" customWidth="1"/>
    <col min="13316" max="13316" width="10.140625" style="31" customWidth="1"/>
    <col min="13317" max="13317" width="6.85546875" style="31" customWidth="1"/>
    <col min="13318" max="13318" width="10.140625" style="31" customWidth="1"/>
    <col min="13319" max="13319" width="15.28515625" style="31" customWidth="1"/>
    <col min="13320" max="13320" width="11.42578125" style="31" customWidth="1"/>
    <col min="13321" max="13321" width="11.140625" style="31" customWidth="1"/>
    <col min="13322" max="13322" width="10.140625" style="31" customWidth="1"/>
    <col min="13323" max="13323" width="9.7109375" style="31" customWidth="1"/>
    <col min="13324" max="13324" width="10.140625" style="31" customWidth="1"/>
    <col min="13325" max="13325" width="11" style="31" customWidth="1"/>
    <col min="13326" max="13326" width="10.85546875" style="31" customWidth="1"/>
    <col min="13327" max="13327" width="11" style="31" customWidth="1"/>
    <col min="13328" max="13567" width="10.140625" style="31"/>
    <col min="13568" max="13568" width="4" style="31" customWidth="1"/>
    <col min="13569" max="13569" width="12.28515625" style="31" customWidth="1"/>
    <col min="13570" max="13570" width="13.140625" style="31" customWidth="1"/>
    <col min="13571" max="13571" width="18" style="31" customWidth="1"/>
    <col min="13572" max="13572" width="10.140625" style="31" customWidth="1"/>
    <col min="13573" max="13573" width="6.85546875" style="31" customWidth="1"/>
    <col min="13574" max="13574" width="10.140625" style="31" customWidth="1"/>
    <col min="13575" max="13575" width="15.28515625" style="31" customWidth="1"/>
    <col min="13576" max="13576" width="11.42578125" style="31" customWidth="1"/>
    <col min="13577" max="13577" width="11.140625" style="31" customWidth="1"/>
    <col min="13578" max="13578" width="10.140625" style="31" customWidth="1"/>
    <col min="13579" max="13579" width="9.7109375" style="31" customWidth="1"/>
    <col min="13580" max="13580" width="10.140625" style="31" customWidth="1"/>
    <col min="13581" max="13581" width="11" style="31" customWidth="1"/>
    <col min="13582" max="13582" width="10.85546875" style="31" customWidth="1"/>
    <col min="13583" max="13583" width="11" style="31" customWidth="1"/>
    <col min="13584" max="13823" width="10.140625" style="31"/>
    <col min="13824" max="13824" width="4" style="31" customWidth="1"/>
    <col min="13825" max="13825" width="12.28515625" style="31" customWidth="1"/>
    <col min="13826" max="13826" width="13.140625" style="31" customWidth="1"/>
    <col min="13827" max="13827" width="18" style="31" customWidth="1"/>
    <col min="13828" max="13828" width="10.140625" style="31" customWidth="1"/>
    <col min="13829" max="13829" width="6.85546875" style="31" customWidth="1"/>
    <col min="13830" max="13830" width="10.140625" style="31" customWidth="1"/>
    <col min="13831" max="13831" width="15.28515625" style="31" customWidth="1"/>
    <col min="13832" max="13832" width="11.42578125" style="31" customWidth="1"/>
    <col min="13833" max="13833" width="11.140625" style="31" customWidth="1"/>
    <col min="13834" max="13834" width="10.140625" style="31" customWidth="1"/>
    <col min="13835" max="13835" width="9.7109375" style="31" customWidth="1"/>
    <col min="13836" max="13836" width="10.140625" style="31" customWidth="1"/>
    <col min="13837" max="13837" width="11" style="31" customWidth="1"/>
    <col min="13838" max="13838" width="10.85546875" style="31" customWidth="1"/>
    <col min="13839" max="13839" width="11" style="31" customWidth="1"/>
    <col min="13840" max="14079" width="10.140625" style="31"/>
    <col min="14080" max="14080" width="4" style="31" customWidth="1"/>
    <col min="14081" max="14081" width="12.28515625" style="31" customWidth="1"/>
    <col min="14082" max="14082" width="13.140625" style="31" customWidth="1"/>
    <col min="14083" max="14083" width="18" style="31" customWidth="1"/>
    <col min="14084" max="14084" width="10.140625" style="31" customWidth="1"/>
    <col min="14085" max="14085" width="6.85546875" style="31" customWidth="1"/>
    <col min="14086" max="14086" width="10.140625" style="31" customWidth="1"/>
    <col min="14087" max="14087" width="15.28515625" style="31" customWidth="1"/>
    <col min="14088" max="14088" width="11.42578125" style="31" customWidth="1"/>
    <col min="14089" max="14089" width="11.140625" style="31" customWidth="1"/>
    <col min="14090" max="14090" width="10.140625" style="31" customWidth="1"/>
    <col min="14091" max="14091" width="9.7109375" style="31" customWidth="1"/>
    <col min="14092" max="14092" width="10.140625" style="31" customWidth="1"/>
    <col min="14093" max="14093" width="11" style="31" customWidth="1"/>
    <col min="14094" max="14094" width="10.85546875" style="31" customWidth="1"/>
    <col min="14095" max="14095" width="11" style="31" customWidth="1"/>
    <col min="14096" max="14335" width="10.140625" style="31"/>
    <col min="14336" max="14336" width="4" style="31" customWidth="1"/>
    <col min="14337" max="14337" width="12.28515625" style="31" customWidth="1"/>
    <col min="14338" max="14338" width="13.140625" style="31" customWidth="1"/>
    <col min="14339" max="14339" width="18" style="31" customWidth="1"/>
    <col min="14340" max="14340" width="10.140625" style="31" customWidth="1"/>
    <col min="14341" max="14341" width="6.85546875" style="31" customWidth="1"/>
    <col min="14342" max="14342" width="10.140625" style="31" customWidth="1"/>
    <col min="14343" max="14343" width="15.28515625" style="31" customWidth="1"/>
    <col min="14344" max="14344" width="11.42578125" style="31" customWidth="1"/>
    <col min="14345" max="14345" width="11.140625" style="31" customWidth="1"/>
    <col min="14346" max="14346" width="10.140625" style="31" customWidth="1"/>
    <col min="14347" max="14347" width="9.7109375" style="31" customWidth="1"/>
    <col min="14348" max="14348" width="10.140625" style="31" customWidth="1"/>
    <col min="14349" max="14349" width="11" style="31" customWidth="1"/>
    <col min="14350" max="14350" width="10.85546875" style="31" customWidth="1"/>
    <col min="14351" max="14351" width="11" style="31" customWidth="1"/>
    <col min="14352" max="14591" width="10.140625" style="31"/>
    <col min="14592" max="14592" width="4" style="31" customWidth="1"/>
    <col min="14593" max="14593" width="12.28515625" style="31" customWidth="1"/>
    <col min="14594" max="14594" width="13.140625" style="31" customWidth="1"/>
    <col min="14595" max="14595" width="18" style="31" customWidth="1"/>
    <col min="14596" max="14596" width="10.140625" style="31" customWidth="1"/>
    <col min="14597" max="14597" width="6.85546875" style="31" customWidth="1"/>
    <col min="14598" max="14598" width="10.140625" style="31" customWidth="1"/>
    <col min="14599" max="14599" width="15.28515625" style="31" customWidth="1"/>
    <col min="14600" max="14600" width="11.42578125" style="31" customWidth="1"/>
    <col min="14601" max="14601" width="11.140625" style="31" customWidth="1"/>
    <col min="14602" max="14602" width="10.140625" style="31" customWidth="1"/>
    <col min="14603" max="14603" width="9.7109375" style="31" customWidth="1"/>
    <col min="14604" max="14604" width="10.140625" style="31" customWidth="1"/>
    <col min="14605" max="14605" width="11" style="31" customWidth="1"/>
    <col min="14606" max="14606" width="10.85546875" style="31" customWidth="1"/>
    <col min="14607" max="14607" width="11" style="31" customWidth="1"/>
    <col min="14608" max="14847" width="10.140625" style="31"/>
    <col min="14848" max="14848" width="4" style="31" customWidth="1"/>
    <col min="14849" max="14849" width="12.28515625" style="31" customWidth="1"/>
    <col min="14850" max="14850" width="13.140625" style="31" customWidth="1"/>
    <col min="14851" max="14851" width="18" style="31" customWidth="1"/>
    <col min="14852" max="14852" width="10.140625" style="31" customWidth="1"/>
    <col min="14853" max="14853" width="6.85546875" style="31" customWidth="1"/>
    <col min="14854" max="14854" width="10.140625" style="31" customWidth="1"/>
    <col min="14855" max="14855" width="15.28515625" style="31" customWidth="1"/>
    <col min="14856" max="14856" width="11.42578125" style="31" customWidth="1"/>
    <col min="14857" max="14857" width="11.140625" style="31" customWidth="1"/>
    <col min="14858" max="14858" width="10.140625" style="31" customWidth="1"/>
    <col min="14859" max="14859" width="9.7109375" style="31" customWidth="1"/>
    <col min="14860" max="14860" width="10.140625" style="31" customWidth="1"/>
    <col min="14861" max="14861" width="11" style="31" customWidth="1"/>
    <col min="14862" max="14862" width="10.85546875" style="31" customWidth="1"/>
    <col min="14863" max="14863" width="11" style="31" customWidth="1"/>
    <col min="14864" max="15103" width="10.140625" style="31"/>
    <col min="15104" max="15104" width="4" style="31" customWidth="1"/>
    <col min="15105" max="15105" width="12.28515625" style="31" customWidth="1"/>
    <col min="15106" max="15106" width="13.140625" style="31" customWidth="1"/>
    <col min="15107" max="15107" width="18" style="31" customWidth="1"/>
    <col min="15108" max="15108" width="10.140625" style="31" customWidth="1"/>
    <col min="15109" max="15109" width="6.85546875" style="31" customWidth="1"/>
    <col min="15110" max="15110" width="10.140625" style="31" customWidth="1"/>
    <col min="15111" max="15111" width="15.28515625" style="31" customWidth="1"/>
    <col min="15112" max="15112" width="11.42578125" style="31" customWidth="1"/>
    <col min="15113" max="15113" width="11.140625" style="31" customWidth="1"/>
    <col min="15114" max="15114" width="10.140625" style="31" customWidth="1"/>
    <col min="15115" max="15115" width="9.7109375" style="31" customWidth="1"/>
    <col min="15116" max="15116" width="10.140625" style="31" customWidth="1"/>
    <col min="15117" max="15117" width="11" style="31" customWidth="1"/>
    <col min="15118" max="15118" width="10.85546875" style="31" customWidth="1"/>
    <col min="15119" max="15119" width="11" style="31" customWidth="1"/>
    <col min="15120" max="15359" width="10.140625" style="31"/>
    <col min="15360" max="15360" width="4" style="31" customWidth="1"/>
    <col min="15361" max="15361" width="12.28515625" style="31" customWidth="1"/>
    <col min="15362" max="15362" width="13.140625" style="31" customWidth="1"/>
    <col min="15363" max="15363" width="18" style="31" customWidth="1"/>
    <col min="15364" max="15364" width="10.140625" style="31" customWidth="1"/>
    <col min="15365" max="15365" width="6.85546875" style="31" customWidth="1"/>
    <col min="15366" max="15366" width="10.140625" style="31" customWidth="1"/>
    <col min="15367" max="15367" width="15.28515625" style="31" customWidth="1"/>
    <col min="15368" max="15368" width="11.42578125" style="31" customWidth="1"/>
    <col min="15369" max="15369" width="11.140625" style="31" customWidth="1"/>
    <col min="15370" max="15370" width="10.140625" style="31" customWidth="1"/>
    <col min="15371" max="15371" width="9.7109375" style="31" customWidth="1"/>
    <col min="15372" max="15372" width="10.140625" style="31" customWidth="1"/>
    <col min="15373" max="15373" width="11" style="31" customWidth="1"/>
    <col min="15374" max="15374" width="10.85546875" style="31" customWidth="1"/>
    <col min="15375" max="15375" width="11" style="31" customWidth="1"/>
    <col min="15376" max="15615" width="10.140625" style="31"/>
    <col min="15616" max="15616" width="4" style="31" customWidth="1"/>
    <col min="15617" max="15617" width="12.28515625" style="31" customWidth="1"/>
    <col min="15618" max="15618" width="13.140625" style="31" customWidth="1"/>
    <col min="15619" max="15619" width="18" style="31" customWidth="1"/>
    <col min="15620" max="15620" width="10.140625" style="31" customWidth="1"/>
    <col min="15621" max="15621" width="6.85546875" style="31" customWidth="1"/>
    <col min="15622" max="15622" width="10.140625" style="31" customWidth="1"/>
    <col min="15623" max="15623" width="15.28515625" style="31" customWidth="1"/>
    <col min="15624" max="15624" width="11.42578125" style="31" customWidth="1"/>
    <col min="15625" max="15625" width="11.140625" style="31" customWidth="1"/>
    <col min="15626" max="15626" width="10.140625" style="31" customWidth="1"/>
    <col min="15627" max="15627" width="9.7109375" style="31" customWidth="1"/>
    <col min="15628" max="15628" width="10.140625" style="31" customWidth="1"/>
    <col min="15629" max="15629" width="11" style="31" customWidth="1"/>
    <col min="15630" max="15630" width="10.85546875" style="31" customWidth="1"/>
    <col min="15631" max="15631" width="11" style="31" customWidth="1"/>
    <col min="15632" max="15871" width="10.140625" style="31"/>
    <col min="15872" max="15872" width="4" style="31" customWidth="1"/>
    <col min="15873" max="15873" width="12.28515625" style="31" customWidth="1"/>
    <col min="15874" max="15874" width="13.140625" style="31" customWidth="1"/>
    <col min="15875" max="15875" width="18" style="31" customWidth="1"/>
    <col min="15876" max="15876" width="10.140625" style="31" customWidth="1"/>
    <col min="15877" max="15877" width="6.85546875" style="31" customWidth="1"/>
    <col min="15878" max="15878" width="10.140625" style="31" customWidth="1"/>
    <col min="15879" max="15879" width="15.28515625" style="31" customWidth="1"/>
    <col min="15880" max="15880" width="11.42578125" style="31" customWidth="1"/>
    <col min="15881" max="15881" width="11.140625" style="31" customWidth="1"/>
    <col min="15882" max="15882" width="10.140625" style="31" customWidth="1"/>
    <col min="15883" max="15883" width="9.7109375" style="31" customWidth="1"/>
    <col min="15884" max="15884" width="10.140625" style="31" customWidth="1"/>
    <col min="15885" max="15885" width="11" style="31" customWidth="1"/>
    <col min="15886" max="15886" width="10.85546875" style="31" customWidth="1"/>
    <col min="15887" max="15887" width="11" style="31" customWidth="1"/>
    <col min="15888" max="16127" width="10.140625" style="31"/>
    <col min="16128" max="16128" width="4" style="31" customWidth="1"/>
    <col min="16129" max="16129" width="12.28515625" style="31" customWidth="1"/>
    <col min="16130" max="16130" width="13.140625" style="31" customWidth="1"/>
    <col min="16131" max="16131" width="18" style="31" customWidth="1"/>
    <col min="16132" max="16132" width="10.140625" style="31" customWidth="1"/>
    <col min="16133" max="16133" width="6.85546875" style="31" customWidth="1"/>
    <col min="16134" max="16134" width="10.140625" style="31" customWidth="1"/>
    <col min="16135" max="16135" width="15.28515625" style="31" customWidth="1"/>
    <col min="16136" max="16136" width="11.42578125" style="31" customWidth="1"/>
    <col min="16137" max="16137" width="11.140625" style="31" customWidth="1"/>
    <col min="16138" max="16138" width="10.140625" style="31" customWidth="1"/>
    <col min="16139" max="16139" width="9.7109375" style="31" customWidth="1"/>
    <col min="16140" max="16140" width="10.140625" style="31" customWidth="1"/>
    <col min="16141" max="16141" width="11" style="31" customWidth="1"/>
    <col min="16142" max="16142" width="10.85546875" style="31" customWidth="1"/>
    <col min="16143" max="16143" width="11" style="31" customWidth="1"/>
    <col min="16144" max="16384" width="10.140625" style="31"/>
  </cols>
  <sheetData>
    <row r="1" spans="2:24" x14ac:dyDescent="0.2">
      <c r="B1" s="113" t="s">
        <v>209</v>
      </c>
    </row>
    <row r="2" spans="2:24" ht="18.75" customHeight="1" x14ac:dyDescent="0.2">
      <c r="B2" s="340" t="s">
        <v>202</v>
      </c>
      <c r="C2" s="341"/>
      <c r="D2" s="341"/>
      <c r="E2" s="341"/>
      <c r="F2" s="341"/>
      <c r="G2" s="341"/>
      <c r="H2" s="341"/>
      <c r="I2" s="341"/>
      <c r="J2" s="341"/>
      <c r="K2" s="341"/>
      <c r="L2" s="341"/>
      <c r="M2" s="341"/>
      <c r="N2" s="341"/>
      <c r="O2" s="342"/>
    </row>
    <row r="3" spans="2:24" ht="7.5" customHeight="1" x14ac:dyDescent="0.2"/>
    <row r="4" spans="2:24" s="94" customFormat="1" ht="15.75" x14ac:dyDescent="0.25">
      <c r="B4" s="340" t="s">
        <v>131</v>
      </c>
      <c r="C4" s="341"/>
      <c r="D4" s="341"/>
      <c r="E4" s="341"/>
      <c r="F4" s="341"/>
      <c r="G4" s="341"/>
      <c r="H4" s="341"/>
      <c r="I4" s="341"/>
      <c r="J4" s="341"/>
      <c r="K4" s="341"/>
      <c r="L4" s="341"/>
      <c r="M4" s="341"/>
      <c r="N4" s="341"/>
      <c r="O4" s="342"/>
      <c r="Q4" s="95"/>
      <c r="R4" s="95"/>
      <c r="S4" s="95"/>
      <c r="T4" s="95"/>
      <c r="U4" s="95"/>
      <c r="V4" s="95"/>
      <c r="W4" s="95"/>
      <c r="X4" s="95"/>
    </row>
    <row r="5" spans="2:24" ht="8.25" customHeight="1" x14ac:dyDescent="0.2">
      <c r="B5" s="96"/>
      <c r="C5" s="21"/>
      <c r="D5" s="20"/>
      <c r="E5" s="20"/>
      <c r="F5" s="20"/>
      <c r="G5" s="21"/>
      <c r="H5" s="21"/>
      <c r="I5" s="21"/>
      <c r="J5" s="21"/>
      <c r="K5" s="21"/>
      <c r="L5" s="20"/>
      <c r="M5" s="21"/>
      <c r="N5" s="27"/>
      <c r="O5" s="27"/>
      <c r="Q5" s="94"/>
      <c r="R5" s="94"/>
      <c r="S5" s="94"/>
      <c r="T5" s="94"/>
      <c r="U5" s="94"/>
      <c r="V5" s="94"/>
      <c r="W5" s="94"/>
      <c r="X5" s="28"/>
    </row>
    <row r="6" spans="2:24" x14ac:dyDescent="0.2">
      <c r="B6" s="353" t="s">
        <v>108</v>
      </c>
      <c r="C6" s="354"/>
      <c r="D6" s="354"/>
      <c r="E6" s="354"/>
      <c r="F6" s="354"/>
      <c r="G6" s="354"/>
      <c r="H6" s="354"/>
      <c r="I6" s="354"/>
      <c r="J6" s="354"/>
      <c r="K6" s="354"/>
      <c r="L6" s="354"/>
      <c r="M6" s="354"/>
      <c r="N6" s="354"/>
      <c r="O6" s="355"/>
      <c r="X6" s="28"/>
    </row>
    <row r="7" spans="2:24" x14ac:dyDescent="0.2">
      <c r="B7" s="356"/>
      <c r="C7" s="357"/>
      <c r="D7" s="357"/>
      <c r="E7" s="357"/>
      <c r="F7" s="357"/>
      <c r="G7" s="357"/>
      <c r="H7" s="357"/>
      <c r="I7" s="357"/>
      <c r="J7" s="357"/>
      <c r="K7" s="357"/>
      <c r="L7" s="357"/>
      <c r="M7" s="357"/>
      <c r="N7" s="357"/>
      <c r="O7" s="358"/>
      <c r="X7" s="28"/>
    </row>
    <row r="8" spans="2:24" s="23" customFormat="1" x14ac:dyDescent="0.2">
      <c r="B8" s="343" t="s">
        <v>134</v>
      </c>
      <c r="C8" s="343"/>
      <c r="D8" s="343"/>
      <c r="E8" s="343"/>
      <c r="F8" s="343"/>
      <c r="G8" s="343"/>
      <c r="H8" s="343"/>
      <c r="I8" s="343"/>
      <c r="J8" s="343"/>
      <c r="K8" s="343"/>
      <c r="L8" s="343"/>
      <c r="M8" s="343"/>
      <c r="N8" s="343"/>
      <c r="O8" s="343"/>
      <c r="X8" s="28"/>
    </row>
    <row r="9" spans="2:24" s="173" customFormat="1" x14ac:dyDescent="0.2">
      <c r="B9" s="174"/>
      <c r="C9" s="175"/>
      <c r="D9" s="175"/>
      <c r="E9" s="174"/>
      <c r="F9" s="174"/>
      <c r="G9" s="175"/>
      <c r="H9" s="175"/>
      <c r="I9" s="174"/>
      <c r="J9" s="175"/>
      <c r="K9" s="174"/>
      <c r="L9" s="174"/>
      <c r="M9" s="175"/>
      <c r="N9" s="175"/>
      <c r="O9" s="175"/>
    </row>
    <row r="10" spans="2:24" s="173" customFormat="1" ht="21" customHeight="1" x14ac:dyDescent="0.2">
      <c r="B10" s="347" t="s">
        <v>219</v>
      </c>
      <c r="C10" s="348"/>
      <c r="D10" s="349"/>
      <c r="E10" s="350" t="str">
        <f>IF('D COMP Budget'!C3&gt;0,'D COMP Budget'!C3,"")</f>
        <v/>
      </c>
      <c r="F10" s="351"/>
      <c r="G10" s="351"/>
      <c r="H10" s="351"/>
      <c r="I10" s="351"/>
      <c r="J10" s="351"/>
      <c r="K10" s="351"/>
      <c r="L10" s="351"/>
      <c r="M10" s="351"/>
      <c r="N10" s="351"/>
      <c r="O10" s="352"/>
    </row>
    <row r="11" spans="2:24" s="23" customFormat="1" ht="8.25" customHeight="1" x14ac:dyDescent="0.2">
      <c r="B11" s="22"/>
      <c r="E11" s="24"/>
      <c r="F11" s="24"/>
      <c r="I11" s="24"/>
      <c r="J11" s="24"/>
      <c r="K11" s="24"/>
      <c r="L11" s="24"/>
      <c r="M11" s="24"/>
      <c r="N11" s="24"/>
      <c r="O11" s="24"/>
      <c r="X11" s="28"/>
    </row>
    <row r="12" spans="2:24" x14ac:dyDescent="0.2">
      <c r="B12" s="371"/>
      <c r="C12" s="373" t="s">
        <v>170</v>
      </c>
      <c r="D12" s="344" t="s">
        <v>94</v>
      </c>
      <c r="E12" s="359" t="s">
        <v>67</v>
      </c>
      <c r="F12" s="359" t="s">
        <v>132</v>
      </c>
      <c r="G12" s="362" t="s">
        <v>68</v>
      </c>
      <c r="H12" s="363"/>
      <c r="I12" s="362" t="s">
        <v>69</v>
      </c>
      <c r="J12" s="368"/>
      <c r="K12" s="368"/>
      <c r="L12" s="368"/>
      <c r="M12" s="368"/>
      <c r="N12" s="368"/>
      <c r="O12" s="363"/>
      <c r="X12" s="28"/>
    </row>
    <row r="13" spans="2:24" ht="15" customHeight="1" x14ac:dyDescent="0.2">
      <c r="B13" s="371"/>
      <c r="C13" s="374"/>
      <c r="D13" s="345"/>
      <c r="E13" s="360"/>
      <c r="F13" s="360"/>
      <c r="G13" s="364"/>
      <c r="H13" s="365"/>
      <c r="I13" s="364"/>
      <c r="J13" s="369"/>
      <c r="K13" s="369"/>
      <c r="L13" s="369"/>
      <c r="M13" s="369"/>
      <c r="N13" s="369"/>
      <c r="O13" s="365"/>
      <c r="X13" s="28"/>
    </row>
    <row r="14" spans="2:24" ht="15" customHeight="1" x14ac:dyDescent="0.2">
      <c r="B14" s="371"/>
      <c r="C14" s="374"/>
      <c r="D14" s="345"/>
      <c r="E14" s="361"/>
      <c r="F14" s="361"/>
      <c r="G14" s="366"/>
      <c r="H14" s="367"/>
      <c r="I14" s="366"/>
      <c r="J14" s="370"/>
      <c r="K14" s="370"/>
      <c r="L14" s="370"/>
      <c r="M14" s="370"/>
      <c r="N14" s="370"/>
      <c r="O14" s="367"/>
      <c r="X14" s="28"/>
    </row>
    <row r="15" spans="2:24" ht="15" customHeight="1" x14ac:dyDescent="0.25">
      <c r="B15" s="371"/>
      <c r="C15" s="374"/>
      <c r="D15" s="345"/>
      <c r="E15" s="344" t="s">
        <v>169</v>
      </c>
      <c r="F15" s="373" t="s">
        <v>95</v>
      </c>
      <c r="G15" s="376" t="s">
        <v>70</v>
      </c>
      <c r="H15" s="377"/>
      <c r="I15" s="344" t="s">
        <v>71</v>
      </c>
      <c r="J15" s="376" t="s">
        <v>72</v>
      </c>
      <c r="K15" s="377"/>
      <c r="L15" s="373" t="s">
        <v>73</v>
      </c>
      <c r="M15" s="373" t="s">
        <v>96</v>
      </c>
      <c r="N15" s="344" t="s">
        <v>98</v>
      </c>
      <c r="O15" s="344" t="s">
        <v>74</v>
      </c>
      <c r="Q15" s="97"/>
      <c r="S15" s="25"/>
      <c r="X15" s="28"/>
    </row>
    <row r="16" spans="2:24" ht="15.75" x14ac:dyDescent="0.25">
      <c r="B16" s="371"/>
      <c r="C16" s="374"/>
      <c r="D16" s="345"/>
      <c r="E16" s="345"/>
      <c r="F16" s="374"/>
      <c r="G16" s="378"/>
      <c r="H16" s="379"/>
      <c r="I16" s="345"/>
      <c r="J16" s="378"/>
      <c r="K16" s="379"/>
      <c r="L16" s="374"/>
      <c r="M16" s="374"/>
      <c r="N16" s="345"/>
      <c r="O16" s="345"/>
      <c r="Q16" s="97"/>
      <c r="S16" s="25"/>
      <c r="X16" s="28"/>
    </row>
    <row r="17" spans="2:24" ht="15.75" x14ac:dyDescent="0.25">
      <c r="B17" s="371"/>
      <c r="C17" s="374"/>
      <c r="D17" s="345"/>
      <c r="E17" s="345"/>
      <c r="F17" s="374"/>
      <c r="G17" s="378"/>
      <c r="H17" s="379"/>
      <c r="I17" s="345"/>
      <c r="J17" s="378"/>
      <c r="K17" s="379"/>
      <c r="L17" s="374"/>
      <c r="M17" s="374"/>
      <c r="N17" s="345"/>
      <c r="O17" s="345"/>
      <c r="Q17" s="97"/>
      <c r="S17" s="25"/>
      <c r="X17" s="28"/>
    </row>
    <row r="18" spans="2:24" ht="15.75" x14ac:dyDescent="0.25">
      <c r="B18" s="371"/>
      <c r="C18" s="374"/>
      <c r="D18" s="345"/>
      <c r="E18" s="345"/>
      <c r="F18" s="374"/>
      <c r="G18" s="378"/>
      <c r="H18" s="379"/>
      <c r="I18" s="345"/>
      <c r="J18" s="378"/>
      <c r="K18" s="379"/>
      <c r="L18" s="374"/>
      <c r="M18" s="374"/>
      <c r="N18" s="345"/>
      <c r="O18" s="345"/>
      <c r="Q18" s="97"/>
      <c r="S18" s="25"/>
      <c r="X18" s="28"/>
    </row>
    <row r="19" spans="2:24" ht="15.75" x14ac:dyDescent="0.25">
      <c r="B19" s="371"/>
      <c r="C19" s="374"/>
      <c r="D19" s="345"/>
      <c r="E19" s="345"/>
      <c r="F19" s="374"/>
      <c r="G19" s="378"/>
      <c r="H19" s="379"/>
      <c r="I19" s="345"/>
      <c r="J19" s="378"/>
      <c r="K19" s="379"/>
      <c r="L19" s="374"/>
      <c r="M19" s="374"/>
      <c r="N19" s="345"/>
      <c r="O19" s="345"/>
      <c r="Q19" s="97"/>
      <c r="S19" s="25"/>
      <c r="X19" s="28"/>
    </row>
    <row r="20" spans="2:24" ht="15.75" x14ac:dyDescent="0.25">
      <c r="B20" s="371"/>
      <c r="C20" s="374"/>
      <c r="D20" s="345"/>
      <c r="E20" s="345"/>
      <c r="F20" s="374"/>
      <c r="G20" s="378"/>
      <c r="H20" s="379"/>
      <c r="I20" s="345"/>
      <c r="J20" s="378"/>
      <c r="K20" s="379"/>
      <c r="L20" s="374"/>
      <c r="M20" s="374"/>
      <c r="N20" s="345"/>
      <c r="O20" s="345"/>
      <c r="Q20" s="97"/>
      <c r="S20" s="25"/>
      <c r="X20" s="28"/>
    </row>
    <row r="21" spans="2:24" ht="15.75" x14ac:dyDescent="0.25">
      <c r="B21" s="371"/>
      <c r="C21" s="374"/>
      <c r="D21" s="345"/>
      <c r="E21" s="345"/>
      <c r="F21" s="374"/>
      <c r="G21" s="378"/>
      <c r="H21" s="379"/>
      <c r="I21" s="345"/>
      <c r="J21" s="378"/>
      <c r="K21" s="379"/>
      <c r="L21" s="374"/>
      <c r="M21" s="374"/>
      <c r="N21" s="345"/>
      <c r="O21" s="345"/>
      <c r="Q21" s="97"/>
      <c r="S21" s="25"/>
      <c r="X21" s="28"/>
    </row>
    <row r="22" spans="2:24" ht="15.75" x14ac:dyDescent="0.25">
      <c r="B22" s="371"/>
      <c r="C22" s="374"/>
      <c r="D22" s="345"/>
      <c r="E22" s="345"/>
      <c r="F22" s="374"/>
      <c r="G22" s="378"/>
      <c r="H22" s="379"/>
      <c r="I22" s="345"/>
      <c r="J22" s="378"/>
      <c r="K22" s="379"/>
      <c r="L22" s="374"/>
      <c r="M22" s="374"/>
      <c r="N22" s="345"/>
      <c r="O22" s="345"/>
      <c r="Q22" s="97"/>
      <c r="S22" s="25"/>
      <c r="X22" s="28"/>
    </row>
    <row r="23" spans="2:24" ht="15.75" x14ac:dyDescent="0.25">
      <c r="B23" s="371"/>
      <c r="C23" s="374"/>
      <c r="D23" s="345"/>
      <c r="E23" s="345"/>
      <c r="F23" s="374"/>
      <c r="G23" s="378"/>
      <c r="H23" s="379"/>
      <c r="I23" s="345"/>
      <c r="J23" s="378"/>
      <c r="K23" s="379"/>
      <c r="L23" s="374"/>
      <c r="M23" s="374"/>
      <c r="N23" s="345"/>
      <c r="O23" s="345"/>
      <c r="Q23" s="97"/>
      <c r="S23" s="25"/>
      <c r="X23" s="28"/>
    </row>
    <row r="24" spans="2:24" ht="15.75" x14ac:dyDescent="0.25">
      <c r="B24" s="371"/>
      <c r="C24" s="374"/>
      <c r="D24" s="345"/>
      <c r="E24" s="345"/>
      <c r="F24" s="374"/>
      <c r="G24" s="378"/>
      <c r="H24" s="379"/>
      <c r="I24" s="345"/>
      <c r="J24" s="378"/>
      <c r="K24" s="379"/>
      <c r="L24" s="374"/>
      <c r="M24" s="374"/>
      <c r="N24" s="345"/>
      <c r="O24" s="345"/>
      <c r="Q24" s="97"/>
      <c r="S24" s="25"/>
      <c r="X24" s="28"/>
    </row>
    <row r="25" spans="2:24" ht="15.75" x14ac:dyDescent="0.25">
      <c r="B25" s="371"/>
      <c r="C25" s="374"/>
      <c r="D25" s="345"/>
      <c r="E25" s="345"/>
      <c r="F25" s="374"/>
      <c r="G25" s="378"/>
      <c r="H25" s="379"/>
      <c r="I25" s="345"/>
      <c r="J25" s="378"/>
      <c r="K25" s="379"/>
      <c r="L25" s="374"/>
      <c r="M25" s="374"/>
      <c r="N25" s="345"/>
      <c r="O25" s="345"/>
      <c r="Q25" s="97"/>
      <c r="S25" s="25"/>
      <c r="X25" s="28"/>
    </row>
    <row r="26" spans="2:24" ht="15.75" x14ac:dyDescent="0.25">
      <c r="B26" s="372"/>
      <c r="C26" s="375"/>
      <c r="D26" s="346"/>
      <c r="E26" s="346"/>
      <c r="F26" s="375"/>
      <c r="G26" s="380"/>
      <c r="H26" s="381"/>
      <c r="I26" s="346"/>
      <c r="J26" s="380"/>
      <c r="K26" s="381"/>
      <c r="L26" s="375"/>
      <c r="M26" s="375"/>
      <c r="N26" s="346"/>
      <c r="O26" s="346"/>
      <c r="Q26" s="97"/>
      <c r="S26" s="25"/>
      <c r="X26" s="28"/>
    </row>
    <row r="27" spans="2:24" s="94" customFormat="1" x14ac:dyDescent="0.25">
      <c r="B27" s="217">
        <v>1</v>
      </c>
      <c r="C27" s="218"/>
      <c r="D27" s="219"/>
      <c r="E27" s="220"/>
      <c r="F27" s="221"/>
      <c r="G27" s="338"/>
      <c r="H27" s="339"/>
      <c r="I27" s="222"/>
      <c r="J27" s="338"/>
      <c r="K27" s="339"/>
      <c r="L27" s="223"/>
      <c r="M27" s="224"/>
      <c r="N27" s="196"/>
      <c r="O27" s="196"/>
      <c r="Q27" s="225"/>
      <c r="X27" s="95"/>
    </row>
    <row r="28" spans="2:24" s="94" customFormat="1" x14ac:dyDescent="0.25">
      <c r="B28" s="217">
        <v>2</v>
      </c>
      <c r="C28" s="218"/>
      <c r="D28" s="219"/>
      <c r="E28" s="220"/>
      <c r="F28" s="221"/>
      <c r="G28" s="338"/>
      <c r="H28" s="339"/>
      <c r="I28" s="222"/>
      <c r="J28" s="338"/>
      <c r="K28" s="339"/>
      <c r="L28" s="223"/>
      <c r="M28" s="224"/>
      <c r="N28" s="196"/>
      <c r="O28" s="196"/>
      <c r="R28" s="226"/>
      <c r="S28" s="226"/>
      <c r="T28" s="226"/>
      <c r="U28" s="226"/>
      <c r="V28" s="226"/>
      <c r="W28" s="226"/>
      <c r="X28" s="95"/>
    </row>
    <row r="29" spans="2:24" s="94" customFormat="1" x14ac:dyDescent="0.25">
      <c r="B29" s="217">
        <v>3</v>
      </c>
      <c r="C29" s="218"/>
      <c r="D29" s="219"/>
      <c r="E29" s="220"/>
      <c r="F29" s="221"/>
      <c r="G29" s="338"/>
      <c r="H29" s="339"/>
      <c r="I29" s="222"/>
      <c r="J29" s="338"/>
      <c r="K29" s="339"/>
      <c r="L29" s="223"/>
      <c r="M29" s="224"/>
      <c r="N29" s="196"/>
      <c r="O29" s="196"/>
      <c r="R29" s="226"/>
      <c r="S29" s="226"/>
      <c r="T29" s="226"/>
      <c r="U29" s="226"/>
      <c r="V29" s="226"/>
      <c r="W29" s="226"/>
      <c r="X29" s="95"/>
    </row>
    <row r="30" spans="2:24" s="94" customFormat="1" x14ac:dyDescent="0.25">
      <c r="B30" s="217">
        <v>4</v>
      </c>
      <c r="C30" s="218"/>
      <c r="D30" s="219"/>
      <c r="E30" s="220"/>
      <c r="F30" s="221"/>
      <c r="G30" s="338"/>
      <c r="H30" s="339"/>
      <c r="I30" s="222"/>
      <c r="J30" s="338"/>
      <c r="K30" s="339"/>
      <c r="L30" s="223"/>
      <c r="M30" s="224"/>
      <c r="N30" s="196"/>
      <c r="O30" s="196"/>
      <c r="R30" s="226"/>
      <c r="S30" s="226"/>
      <c r="T30" s="226"/>
      <c r="U30" s="226"/>
      <c r="V30" s="226"/>
      <c r="W30" s="226"/>
      <c r="X30" s="95"/>
    </row>
    <row r="31" spans="2:24" s="94" customFormat="1" x14ac:dyDescent="0.25">
      <c r="B31" s="217">
        <v>5</v>
      </c>
      <c r="C31" s="218"/>
      <c r="D31" s="219"/>
      <c r="E31" s="220"/>
      <c r="F31" s="221"/>
      <c r="G31" s="338"/>
      <c r="H31" s="339"/>
      <c r="I31" s="222"/>
      <c r="J31" s="338"/>
      <c r="K31" s="339"/>
      <c r="L31" s="223"/>
      <c r="M31" s="224"/>
      <c r="N31" s="196"/>
      <c r="O31" s="196"/>
      <c r="R31" s="95"/>
      <c r="S31" s="95"/>
      <c r="T31" s="95"/>
      <c r="U31" s="95"/>
      <c r="V31" s="95"/>
      <c r="W31" s="95"/>
      <c r="X31" s="95"/>
    </row>
    <row r="32" spans="2:24" s="94" customFormat="1" x14ac:dyDescent="0.25">
      <c r="B32" s="217">
        <v>6</v>
      </c>
      <c r="C32" s="218"/>
      <c r="D32" s="219"/>
      <c r="E32" s="220"/>
      <c r="F32" s="221"/>
      <c r="G32" s="338"/>
      <c r="H32" s="339"/>
      <c r="I32" s="222"/>
      <c r="J32" s="338"/>
      <c r="K32" s="339"/>
      <c r="L32" s="223"/>
      <c r="M32" s="224"/>
      <c r="N32" s="196"/>
      <c r="O32" s="196"/>
      <c r="R32" s="95"/>
      <c r="S32" s="95"/>
      <c r="T32" s="95"/>
      <c r="U32" s="95"/>
      <c r="V32" s="95"/>
      <c r="W32" s="95"/>
      <c r="X32" s="95"/>
    </row>
    <row r="33" spans="2:24" s="94" customFormat="1" x14ac:dyDescent="0.25">
      <c r="B33" s="217">
        <v>7</v>
      </c>
      <c r="C33" s="218"/>
      <c r="D33" s="219"/>
      <c r="E33" s="220"/>
      <c r="F33" s="221"/>
      <c r="G33" s="338"/>
      <c r="H33" s="339"/>
      <c r="I33" s="222"/>
      <c r="J33" s="338"/>
      <c r="K33" s="339"/>
      <c r="L33" s="223"/>
      <c r="M33" s="224"/>
      <c r="N33" s="196"/>
      <c r="O33" s="196"/>
      <c r="R33" s="95"/>
      <c r="S33" s="95"/>
      <c r="T33" s="95"/>
      <c r="U33" s="95"/>
      <c r="V33" s="95"/>
      <c r="W33" s="95"/>
      <c r="X33" s="95"/>
    </row>
    <row r="34" spans="2:24" s="94" customFormat="1" x14ac:dyDescent="0.25">
      <c r="B34" s="217">
        <v>8</v>
      </c>
      <c r="C34" s="218"/>
      <c r="D34" s="219"/>
      <c r="E34" s="220"/>
      <c r="F34" s="221"/>
      <c r="G34" s="338"/>
      <c r="H34" s="339"/>
      <c r="I34" s="222"/>
      <c r="J34" s="338"/>
      <c r="K34" s="339"/>
      <c r="L34" s="223"/>
      <c r="M34" s="224"/>
      <c r="N34" s="196"/>
      <c r="O34" s="196"/>
      <c r="Q34" s="95"/>
      <c r="R34" s="95"/>
      <c r="S34" s="95"/>
      <c r="T34" s="95"/>
      <c r="U34" s="95"/>
      <c r="V34" s="95"/>
      <c r="W34" s="95"/>
      <c r="X34" s="95"/>
    </row>
    <row r="35" spans="2:24" s="94" customFormat="1" x14ac:dyDescent="0.25">
      <c r="B35" s="217">
        <v>9</v>
      </c>
      <c r="C35" s="218"/>
      <c r="D35" s="219"/>
      <c r="E35" s="220"/>
      <c r="F35" s="221"/>
      <c r="G35" s="338"/>
      <c r="H35" s="339"/>
      <c r="I35" s="222"/>
      <c r="J35" s="338"/>
      <c r="K35" s="339"/>
      <c r="L35" s="223"/>
      <c r="M35" s="224"/>
      <c r="N35" s="196"/>
      <c r="O35" s="196"/>
      <c r="R35" s="95"/>
      <c r="S35" s="95"/>
      <c r="T35" s="95"/>
      <c r="U35" s="95"/>
      <c r="V35" s="95"/>
      <c r="W35" s="95"/>
      <c r="X35" s="95"/>
    </row>
    <row r="36" spans="2:24" s="94" customFormat="1" x14ac:dyDescent="0.25">
      <c r="B36" s="217">
        <v>10</v>
      </c>
      <c r="C36" s="218"/>
      <c r="D36" s="219"/>
      <c r="E36" s="220"/>
      <c r="F36" s="221"/>
      <c r="G36" s="338"/>
      <c r="H36" s="339"/>
      <c r="I36" s="222"/>
      <c r="J36" s="338"/>
      <c r="K36" s="339"/>
      <c r="L36" s="223"/>
      <c r="M36" s="224"/>
      <c r="N36" s="196"/>
      <c r="O36" s="196"/>
      <c r="R36" s="95"/>
      <c r="S36" s="95"/>
      <c r="T36" s="95"/>
      <c r="U36" s="95"/>
      <c r="V36" s="95"/>
      <c r="W36" s="95"/>
      <c r="X36" s="95"/>
    </row>
    <row r="37" spans="2:24" s="94" customFormat="1" x14ac:dyDescent="0.25">
      <c r="B37" s="217">
        <v>11</v>
      </c>
      <c r="C37" s="218"/>
      <c r="D37" s="219"/>
      <c r="E37" s="220"/>
      <c r="F37" s="221"/>
      <c r="G37" s="338"/>
      <c r="H37" s="339"/>
      <c r="I37" s="222"/>
      <c r="J37" s="338"/>
      <c r="K37" s="339"/>
      <c r="L37" s="223"/>
      <c r="M37" s="224"/>
      <c r="N37" s="196"/>
      <c r="O37" s="196"/>
      <c r="R37" s="95"/>
      <c r="S37" s="95"/>
      <c r="T37" s="95"/>
      <c r="U37" s="95"/>
      <c r="V37" s="95"/>
      <c r="W37" s="95"/>
      <c r="X37" s="95"/>
    </row>
    <row r="38" spans="2:24" s="94" customFormat="1" x14ac:dyDescent="0.25">
      <c r="B38" s="217">
        <v>12</v>
      </c>
      <c r="C38" s="218"/>
      <c r="D38" s="219"/>
      <c r="E38" s="220"/>
      <c r="F38" s="221"/>
      <c r="G38" s="338"/>
      <c r="H38" s="339"/>
      <c r="I38" s="222"/>
      <c r="J38" s="338"/>
      <c r="K38" s="339"/>
      <c r="L38" s="223"/>
      <c r="M38" s="224"/>
      <c r="N38" s="196"/>
      <c r="O38" s="196"/>
      <c r="R38" s="95"/>
      <c r="S38" s="95"/>
      <c r="T38" s="95"/>
      <c r="U38" s="95"/>
      <c r="V38" s="95"/>
      <c r="W38" s="95"/>
      <c r="X38" s="95"/>
    </row>
    <row r="39" spans="2:24" s="94" customFormat="1" x14ac:dyDescent="0.25">
      <c r="B39" s="217">
        <v>13</v>
      </c>
      <c r="C39" s="218"/>
      <c r="D39" s="219"/>
      <c r="E39" s="220"/>
      <c r="F39" s="221"/>
      <c r="G39" s="338"/>
      <c r="H39" s="339"/>
      <c r="I39" s="222"/>
      <c r="J39" s="338"/>
      <c r="K39" s="339"/>
      <c r="L39" s="223"/>
      <c r="M39" s="224"/>
      <c r="N39" s="196"/>
      <c r="O39" s="196"/>
      <c r="R39" s="95"/>
      <c r="S39" s="95"/>
      <c r="T39" s="95"/>
      <c r="U39" s="95"/>
      <c r="V39" s="95"/>
      <c r="W39" s="95"/>
      <c r="X39" s="95"/>
    </row>
    <row r="40" spans="2:24" s="94" customFormat="1" x14ac:dyDescent="0.25">
      <c r="B40" s="217">
        <v>14</v>
      </c>
      <c r="C40" s="218"/>
      <c r="D40" s="219"/>
      <c r="E40" s="220"/>
      <c r="F40" s="221"/>
      <c r="G40" s="338"/>
      <c r="H40" s="339"/>
      <c r="I40" s="222"/>
      <c r="J40" s="338"/>
      <c r="K40" s="339"/>
      <c r="L40" s="223"/>
      <c r="M40" s="224"/>
      <c r="N40" s="196"/>
      <c r="O40" s="196"/>
      <c r="R40" s="95"/>
      <c r="S40" s="95"/>
      <c r="T40" s="95"/>
      <c r="U40" s="95"/>
      <c r="V40" s="95"/>
      <c r="W40" s="95"/>
      <c r="X40" s="95"/>
    </row>
    <row r="41" spans="2:24" s="94" customFormat="1" x14ac:dyDescent="0.25">
      <c r="B41" s="217">
        <v>15</v>
      </c>
      <c r="C41" s="218"/>
      <c r="D41" s="219"/>
      <c r="E41" s="220"/>
      <c r="F41" s="221"/>
      <c r="G41" s="338"/>
      <c r="H41" s="339"/>
      <c r="I41" s="222"/>
      <c r="J41" s="338"/>
      <c r="K41" s="339"/>
      <c r="L41" s="223"/>
      <c r="M41" s="224"/>
      <c r="N41" s="196"/>
      <c r="O41" s="196"/>
      <c r="R41" s="226"/>
      <c r="S41" s="226"/>
      <c r="T41" s="226"/>
      <c r="U41" s="226"/>
      <c r="V41" s="226"/>
      <c r="W41" s="226"/>
      <c r="X41" s="95"/>
    </row>
    <row r="42" spans="2:24" s="94" customFormat="1" x14ac:dyDescent="0.25">
      <c r="B42" s="217">
        <v>16</v>
      </c>
      <c r="C42" s="218"/>
      <c r="D42" s="219"/>
      <c r="E42" s="220"/>
      <c r="F42" s="221"/>
      <c r="G42" s="338"/>
      <c r="H42" s="339"/>
      <c r="I42" s="222"/>
      <c r="J42" s="338"/>
      <c r="K42" s="339"/>
      <c r="L42" s="223"/>
      <c r="M42" s="224"/>
      <c r="N42" s="196"/>
      <c r="O42" s="196"/>
      <c r="R42" s="226"/>
      <c r="S42" s="226"/>
      <c r="T42" s="226"/>
      <c r="U42" s="226"/>
      <c r="V42" s="226"/>
      <c r="W42" s="226"/>
      <c r="X42" s="95"/>
    </row>
    <row r="43" spans="2:24" s="94" customFormat="1" x14ac:dyDescent="0.25">
      <c r="B43" s="217">
        <v>17</v>
      </c>
      <c r="C43" s="218"/>
      <c r="D43" s="219"/>
      <c r="E43" s="220"/>
      <c r="F43" s="221"/>
      <c r="G43" s="338"/>
      <c r="H43" s="339"/>
      <c r="I43" s="222"/>
      <c r="J43" s="338"/>
      <c r="K43" s="339"/>
      <c r="L43" s="223"/>
      <c r="M43" s="224"/>
      <c r="N43" s="196"/>
      <c r="O43" s="196"/>
      <c r="R43" s="226"/>
      <c r="S43" s="226"/>
      <c r="T43" s="226"/>
      <c r="U43" s="226"/>
      <c r="V43" s="226"/>
      <c r="W43" s="226"/>
      <c r="X43" s="95"/>
    </row>
    <row r="44" spans="2:24" s="94" customFormat="1" x14ac:dyDescent="0.25">
      <c r="B44" s="217">
        <v>18</v>
      </c>
      <c r="C44" s="218"/>
      <c r="D44" s="219"/>
      <c r="E44" s="220"/>
      <c r="F44" s="221"/>
      <c r="G44" s="338"/>
      <c r="H44" s="339"/>
      <c r="I44" s="222"/>
      <c r="J44" s="338"/>
      <c r="K44" s="339"/>
      <c r="L44" s="223"/>
      <c r="M44" s="224"/>
      <c r="N44" s="196"/>
      <c r="O44" s="196"/>
      <c r="R44" s="95"/>
      <c r="S44" s="95"/>
      <c r="T44" s="95"/>
      <c r="U44" s="95"/>
      <c r="V44" s="95"/>
      <c r="W44" s="95"/>
      <c r="X44" s="95"/>
    </row>
    <row r="45" spans="2:24" s="94" customFormat="1" x14ac:dyDescent="0.25">
      <c r="B45" s="217">
        <v>19</v>
      </c>
      <c r="C45" s="218"/>
      <c r="D45" s="219"/>
      <c r="E45" s="220"/>
      <c r="F45" s="221"/>
      <c r="G45" s="338"/>
      <c r="H45" s="339"/>
      <c r="I45" s="222"/>
      <c r="J45" s="338"/>
      <c r="K45" s="339"/>
      <c r="L45" s="223"/>
      <c r="M45" s="224"/>
      <c r="N45" s="196"/>
      <c r="O45" s="196"/>
      <c r="R45" s="95"/>
      <c r="S45" s="95"/>
      <c r="T45" s="95"/>
      <c r="U45" s="95"/>
      <c r="V45" s="95"/>
      <c r="W45" s="95"/>
      <c r="X45" s="95"/>
    </row>
    <row r="46" spans="2:24" s="94" customFormat="1" x14ac:dyDescent="0.25">
      <c r="B46" s="217">
        <v>20</v>
      </c>
      <c r="C46" s="218"/>
      <c r="D46" s="219"/>
      <c r="E46" s="220"/>
      <c r="F46" s="221"/>
      <c r="G46" s="338"/>
      <c r="H46" s="339"/>
      <c r="I46" s="222"/>
      <c r="J46" s="338"/>
      <c r="K46" s="339"/>
      <c r="L46" s="223"/>
      <c r="M46" s="224"/>
      <c r="N46" s="196"/>
      <c r="O46" s="196"/>
      <c r="R46" s="95"/>
      <c r="S46" s="95"/>
      <c r="T46" s="95"/>
      <c r="U46" s="95"/>
      <c r="V46" s="95"/>
      <c r="W46" s="95"/>
      <c r="X46" s="95"/>
    </row>
    <row r="47" spans="2:24" s="94" customFormat="1" x14ac:dyDescent="0.25">
      <c r="B47" s="217">
        <v>21</v>
      </c>
      <c r="C47" s="218"/>
      <c r="D47" s="219"/>
      <c r="E47" s="220"/>
      <c r="F47" s="221"/>
      <c r="G47" s="338"/>
      <c r="H47" s="339"/>
      <c r="I47" s="222"/>
      <c r="J47" s="338"/>
      <c r="K47" s="339"/>
      <c r="L47" s="223"/>
      <c r="M47" s="224"/>
      <c r="N47" s="196"/>
      <c r="O47" s="196"/>
      <c r="Q47" s="95"/>
      <c r="R47" s="95"/>
      <c r="S47" s="95"/>
      <c r="T47" s="95"/>
      <c r="U47" s="95"/>
      <c r="V47" s="95"/>
      <c r="W47" s="95"/>
      <c r="X47" s="95"/>
    </row>
    <row r="48" spans="2:24" s="94" customFormat="1" x14ac:dyDescent="0.25">
      <c r="B48" s="217">
        <v>22</v>
      </c>
      <c r="C48" s="218"/>
      <c r="D48" s="219"/>
      <c r="E48" s="220"/>
      <c r="F48" s="221"/>
      <c r="G48" s="338"/>
      <c r="H48" s="339"/>
      <c r="I48" s="222"/>
      <c r="J48" s="338"/>
      <c r="K48" s="339"/>
      <c r="L48" s="223"/>
      <c r="M48" s="224"/>
      <c r="N48" s="196"/>
      <c r="O48" s="196"/>
      <c r="R48" s="95"/>
      <c r="S48" s="95"/>
      <c r="T48" s="95"/>
      <c r="U48" s="95"/>
      <c r="V48" s="95"/>
      <c r="W48" s="95"/>
      <c r="X48" s="95"/>
    </row>
    <row r="49" spans="2:24" s="94" customFormat="1" x14ac:dyDescent="0.25">
      <c r="B49" s="217">
        <v>23</v>
      </c>
      <c r="C49" s="218"/>
      <c r="D49" s="219"/>
      <c r="E49" s="220"/>
      <c r="F49" s="221"/>
      <c r="G49" s="338"/>
      <c r="H49" s="339"/>
      <c r="I49" s="222"/>
      <c r="J49" s="338"/>
      <c r="K49" s="339"/>
      <c r="L49" s="223"/>
      <c r="M49" s="224"/>
      <c r="N49" s="196"/>
      <c r="O49" s="196"/>
      <c r="R49" s="95"/>
      <c r="S49" s="95"/>
      <c r="T49" s="95"/>
      <c r="U49" s="95"/>
      <c r="V49" s="95"/>
      <c r="W49" s="95"/>
      <c r="X49" s="95"/>
    </row>
    <row r="50" spans="2:24" s="94" customFormat="1" x14ac:dyDescent="0.25">
      <c r="B50" s="217">
        <v>24</v>
      </c>
      <c r="C50" s="218"/>
      <c r="D50" s="219"/>
      <c r="E50" s="220"/>
      <c r="F50" s="221"/>
      <c r="G50" s="338"/>
      <c r="H50" s="339"/>
      <c r="I50" s="222"/>
      <c r="J50" s="338"/>
      <c r="K50" s="339"/>
      <c r="L50" s="223"/>
      <c r="M50" s="224"/>
      <c r="N50" s="196"/>
      <c r="O50" s="196"/>
      <c r="R50" s="95"/>
      <c r="S50" s="95"/>
      <c r="T50" s="95"/>
      <c r="U50" s="95"/>
      <c r="V50" s="95"/>
      <c r="W50" s="95"/>
      <c r="X50" s="95"/>
    </row>
    <row r="51" spans="2:24" s="94" customFormat="1" x14ac:dyDescent="0.25">
      <c r="B51" s="217">
        <v>25</v>
      </c>
      <c r="C51" s="218"/>
      <c r="D51" s="219"/>
      <c r="E51" s="220"/>
      <c r="F51" s="221"/>
      <c r="G51" s="338"/>
      <c r="H51" s="339"/>
      <c r="I51" s="222"/>
      <c r="J51" s="338"/>
      <c r="K51" s="339"/>
      <c r="L51" s="223"/>
      <c r="M51" s="224"/>
      <c r="N51" s="196"/>
      <c r="O51" s="196"/>
      <c r="R51" s="95"/>
      <c r="S51" s="95"/>
      <c r="T51" s="95"/>
      <c r="U51" s="95"/>
      <c r="V51" s="95"/>
      <c r="W51" s="95"/>
      <c r="X51" s="95"/>
    </row>
    <row r="52" spans="2:24" s="94" customFormat="1" x14ac:dyDescent="0.25">
      <c r="B52" s="217">
        <v>26</v>
      </c>
      <c r="C52" s="218"/>
      <c r="D52" s="219"/>
      <c r="E52" s="220"/>
      <c r="F52" s="221"/>
      <c r="G52" s="338"/>
      <c r="H52" s="339"/>
      <c r="I52" s="222"/>
      <c r="J52" s="338"/>
      <c r="K52" s="339"/>
      <c r="L52" s="223"/>
      <c r="M52" s="224"/>
      <c r="N52" s="196"/>
      <c r="O52" s="196"/>
      <c r="R52" s="95"/>
      <c r="S52" s="95"/>
      <c r="T52" s="95"/>
      <c r="U52" s="95"/>
      <c r="V52" s="95"/>
      <c r="W52" s="95"/>
      <c r="X52" s="95"/>
    </row>
    <row r="53" spans="2:24" s="94" customFormat="1" x14ac:dyDescent="0.25">
      <c r="B53" s="217">
        <v>27</v>
      </c>
      <c r="C53" s="218"/>
      <c r="D53" s="219"/>
      <c r="E53" s="220"/>
      <c r="F53" s="221"/>
      <c r="G53" s="338"/>
      <c r="H53" s="339"/>
      <c r="I53" s="222"/>
      <c r="J53" s="338"/>
      <c r="K53" s="339"/>
      <c r="L53" s="223"/>
      <c r="M53" s="224"/>
      <c r="N53" s="196"/>
      <c r="O53" s="196"/>
      <c r="R53" s="95"/>
      <c r="S53" s="95"/>
      <c r="T53" s="95"/>
      <c r="U53" s="95"/>
      <c r="V53" s="95"/>
      <c r="W53" s="95"/>
      <c r="X53" s="95"/>
    </row>
    <row r="54" spans="2:24" s="94" customFormat="1" x14ac:dyDescent="0.25">
      <c r="B54" s="217">
        <v>28</v>
      </c>
      <c r="C54" s="218"/>
      <c r="D54" s="219"/>
      <c r="E54" s="220"/>
      <c r="F54" s="221"/>
      <c r="G54" s="338"/>
      <c r="H54" s="339"/>
      <c r="I54" s="222"/>
      <c r="J54" s="338"/>
      <c r="K54" s="339"/>
      <c r="L54" s="223"/>
      <c r="M54" s="224"/>
      <c r="N54" s="196"/>
      <c r="O54" s="196"/>
      <c r="R54" s="95"/>
      <c r="S54" s="95"/>
      <c r="T54" s="95"/>
      <c r="U54" s="95"/>
      <c r="V54" s="95"/>
      <c r="W54" s="95"/>
      <c r="X54" s="95"/>
    </row>
    <row r="55" spans="2:24" s="94" customFormat="1" x14ac:dyDescent="0.25">
      <c r="B55" s="217">
        <v>29</v>
      </c>
      <c r="C55" s="218"/>
      <c r="D55" s="219"/>
      <c r="E55" s="220"/>
      <c r="F55" s="221"/>
      <c r="G55" s="338"/>
      <c r="H55" s="339"/>
      <c r="I55" s="222"/>
      <c r="J55" s="338"/>
      <c r="K55" s="339"/>
      <c r="L55" s="223"/>
      <c r="M55" s="224"/>
      <c r="N55" s="196"/>
      <c r="O55" s="196"/>
      <c r="R55" s="95"/>
      <c r="T55" s="95"/>
      <c r="U55" s="95"/>
      <c r="V55" s="95"/>
      <c r="W55" s="95"/>
      <c r="X55" s="95"/>
    </row>
    <row r="56" spans="2:24" s="94" customFormat="1" x14ac:dyDescent="0.25">
      <c r="B56" s="217">
        <v>30</v>
      </c>
      <c r="C56" s="218"/>
      <c r="D56" s="219"/>
      <c r="E56" s="220"/>
      <c r="F56" s="221"/>
      <c r="G56" s="338"/>
      <c r="H56" s="339"/>
      <c r="I56" s="222"/>
      <c r="J56" s="338"/>
      <c r="K56" s="339"/>
      <c r="L56" s="223"/>
      <c r="M56" s="224"/>
      <c r="N56" s="196"/>
      <c r="O56" s="196"/>
      <c r="R56" s="95"/>
      <c r="T56" s="95"/>
      <c r="U56" s="95"/>
      <c r="V56" s="95"/>
      <c r="W56" s="95"/>
      <c r="X56" s="95"/>
    </row>
    <row r="57" spans="2:24" s="94" customFormat="1" x14ac:dyDescent="0.25">
      <c r="B57" s="217">
        <v>31</v>
      </c>
      <c r="C57" s="218"/>
      <c r="D57" s="219"/>
      <c r="E57" s="220"/>
      <c r="F57" s="221"/>
      <c r="G57" s="338"/>
      <c r="H57" s="339"/>
      <c r="I57" s="222"/>
      <c r="J57" s="338"/>
      <c r="K57" s="339"/>
      <c r="L57" s="223"/>
      <c r="M57" s="224"/>
      <c r="N57" s="196"/>
      <c r="O57" s="196"/>
      <c r="R57" s="95"/>
      <c r="T57" s="95"/>
      <c r="U57" s="95"/>
      <c r="V57" s="95"/>
      <c r="W57" s="95"/>
      <c r="X57" s="95"/>
    </row>
    <row r="58" spans="2:24" s="94" customFormat="1" x14ac:dyDescent="0.25">
      <c r="B58" s="217">
        <v>32</v>
      </c>
      <c r="C58" s="218"/>
      <c r="D58" s="219"/>
      <c r="E58" s="220"/>
      <c r="F58" s="221"/>
      <c r="G58" s="338"/>
      <c r="H58" s="339"/>
      <c r="I58" s="222"/>
      <c r="J58" s="338"/>
      <c r="K58" s="339"/>
      <c r="L58" s="223"/>
      <c r="M58" s="224"/>
      <c r="N58" s="196"/>
      <c r="O58" s="196"/>
      <c r="R58" s="95"/>
      <c r="T58" s="95"/>
      <c r="U58" s="95"/>
      <c r="V58" s="95"/>
      <c r="W58" s="95"/>
      <c r="X58" s="95"/>
    </row>
    <row r="59" spans="2:24" s="94" customFormat="1" x14ac:dyDescent="0.25">
      <c r="B59" s="217">
        <v>33</v>
      </c>
      <c r="C59" s="218"/>
      <c r="D59" s="219"/>
      <c r="E59" s="220"/>
      <c r="F59" s="221"/>
      <c r="G59" s="338"/>
      <c r="H59" s="339"/>
      <c r="I59" s="222"/>
      <c r="J59" s="338"/>
      <c r="K59" s="339"/>
      <c r="L59" s="223"/>
      <c r="M59" s="224"/>
      <c r="N59" s="196"/>
      <c r="O59" s="196"/>
      <c r="R59" s="95"/>
      <c r="T59" s="95"/>
      <c r="U59" s="95"/>
      <c r="V59" s="95"/>
      <c r="W59" s="95"/>
      <c r="X59" s="95"/>
    </row>
    <row r="60" spans="2:24" s="94" customFormat="1" x14ac:dyDescent="0.25">
      <c r="B60" s="217">
        <v>34</v>
      </c>
      <c r="C60" s="218"/>
      <c r="D60" s="219"/>
      <c r="E60" s="220"/>
      <c r="F60" s="221"/>
      <c r="G60" s="338"/>
      <c r="H60" s="339"/>
      <c r="I60" s="222"/>
      <c r="J60" s="338"/>
      <c r="K60" s="339"/>
      <c r="L60" s="223"/>
      <c r="M60" s="224"/>
      <c r="N60" s="196"/>
      <c r="O60" s="196"/>
      <c r="R60" s="95"/>
      <c r="T60" s="95"/>
      <c r="U60" s="95"/>
      <c r="V60" s="95"/>
      <c r="W60" s="95"/>
      <c r="X60" s="95"/>
    </row>
    <row r="61" spans="2:24" s="94" customFormat="1" x14ac:dyDescent="0.25">
      <c r="B61" s="217">
        <v>35</v>
      </c>
      <c r="C61" s="218"/>
      <c r="D61" s="219"/>
      <c r="E61" s="220"/>
      <c r="F61" s="221"/>
      <c r="G61" s="338"/>
      <c r="H61" s="339"/>
      <c r="I61" s="222"/>
      <c r="J61" s="338"/>
      <c r="K61" s="339"/>
      <c r="L61" s="223"/>
      <c r="M61" s="224"/>
      <c r="N61" s="196"/>
      <c r="O61" s="196"/>
      <c r="R61" s="95"/>
      <c r="S61" s="95"/>
      <c r="T61" s="95"/>
      <c r="U61" s="95"/>
      <c r="V61" s="95"/>
      <c r="W61" s="95"/>
      <c r="X61" s="95"/>
    </row>
    <row r="62" spans="2:24" s="94" customFormat="1" x14ac:dyDescent="0.25">
      <c r="B62" s="217">
        <v>36</v>
      </c>
      <c r="C62" s="218"/>
      <c r="D62" s="219"/>
      <c r="E62" s="220"/>
      <c r="F62" s="221"/>
      <c r="G62" s="338"/>
      <c r="H62" s="339"/>
      <c r="I62" s="222"/>
      <c r="J62" s="338"/>
      <c r="K62" s="339"/>
      <c r="L62" s="223"/>
      <c r="M62" s="224"/>
      <c r="N62" s="196"/>
      <c r="O62" s="196"/>
      <c r="R62" s="95"/>
      <c r="S62" s="95"/>
      <c r="T62" s="95"/>
      <c r="U62" s="95"/>
      <c r="V62" s="95"/>
      <c r="W62" s="95"/>
      <c r="X62" s="95"/>
    </row>
    <row r="63" spans="2:24" s="94" customFormat="1" x14ac:dyDescent="0.25">
      <c r="B63" s="217">
        <v>37</v>
      </c>
      <c r="C63" s="218"/>
      <c r="D63" s="219"/>
      <c r="E63" s="220"/>
      <c r="F63" s="221"/>
      <c r="G63" s="338"/>
      <c r="H63" s="339"/>
      <c r="I63" s="222"/>
      <c r="J63" s="338"/>
      <c r="K63" s="339"/>
      <c r="L63" s="223"/>
      <c r="M63" s="224"/>
      <c r="N63" s="196"/>
      <c r="O63" s="196"/>
      <c r="R63" s="95"/>
      <c r="S63" s="95"/>
      <c r="T63" s="95"/>
      <c r="U63" s="95"/>
      <c r="V63" s="95"/>
      <c r="W63" s="95"/>
      <c r="X63" s="95"/>
    </row>
    <row r="64" spans="2:24" s="94" customFormat="1" x14ac:dyDescent="0.25">
      <c r="B64" s="217">
        <v>38</v>
      </c>
      <c r="C64" s="218"/>
      <c r="D64" s="219"/>
      <c r="E64" s="220"/>
      <c r="F64" s="221"/>
      <c r="G64" s="338"/>
      <c r="H64" s="339"/>
      <c r="I64" s="222"/>
      <c r="J64" s="338"/>
      <c r="K64" s="339"/>
      <c r="L64" s="223"/>
      <c r="M64" s="224"/>
      <c r="N64" s="196"/>
      <c r="O64" s="196"/>
      <c r="R64" s="95"/>
      <c r="S64" s="95"/>
      <c r="T64" s="95"/>
      <c r="U64" s="95"/>
      <c r="V64" s="95"/>
      <c r="W64" s="95"/>
      <c r="X64" s="95"/>
    </row>
    <row r="65" spans="2:24" s="94" customFormat="1" x14ac:dyDescent="0.25">
      <c r="B65" s="217">
        <v>39</v>
      </c>
      <c r="C65" s="218"/>
      <c r="D65" s="219"/>
      <c r="E65" s="220"/>
      <c r="F65" s="221"/>
      <c r="G65" s="338"/>
      <c r="H65" s="339"/>
      <c r="I65" s="222"/>
      <c r="J65" s="338"/>
      <c r="K65" s="339"/>
      <c r="L65" s="223"/>
      <c r="M65" s="224"/>
      <c r="N65" s="196"/>
      <c r="O65" s="196"/>
      <c r="R65" s="95"/>
      <c r="S65" s="95"/>
      <c r="T65" s="95"/>
      <c r="U65" s="95"/>
      <c r="V65" s="95"/>
      <c r="W65" s="95"/>
      <c r="X65" s="95"/>
    </row>
    <row r="66" spans="2:24" s="94" customFormat="1" x14ac:dyDescent="0.25">
      <c r="B66" s="217">
        <v>40</v>
      </c>
      <c r="C66" s="218"/>
      <c r="D66" s="219"/>
      <c r="E66" s="220"/>
      <c r="F66" s="221"/>
      <c r="G66" s="338"/>
      <c r="H66" s="339"/>
      <c r="I66" s="222"/>
      <c r="J66" s="338"/>
      <c r="K66" s="339"/>
      <c r="L66" s="223"/>
      <c r="M66" s="224"/>
      <c r="N66" s="196"/>
      <c r="O66" s="196"/>
      <c r="S66" s="95"/>
    </row>
    <row r="67" spans="2:24" x14ac:dyDescent="0.2">
      <c r="B67" s="26"/>
      <c r="C67" s="26"/>
      <c r="D67" s="26"/>
      <c r="E67" s="26"/>
      <c r="F67" s="26"/>
      <c r="G67" s="26"/>
      <c r="H67" s="26"/>
      <c r="I67" s="26"/>
      <c r="J67" s="26"/>
      <c r="K67" s="26"/>
      <c r="L67" s="26"/>
      <c r="M67" s="26"/>
      <c r="N67" s="26"/>
      <c r="O67" s="26"/>
    </row>
    <row r="68" spans="2:24" ht="15" x14ac:dyDescent="0.25">
      <c r="B68" s="98"/>
      <c r="C68" s="110" t="s">
        <v>82</v>
      </c>
      <c r="D68" s="28"/>
      <c r="E68" s="28"/>
      <c r="F68" s="28"/>
      <c r="G68" s="28"/>
      <c r="H68" s="28"/>
      <c r="I68" s="28"/>
      <c r="J68" s="28"/>
      <c r="K68" s="28"/>
      <c r="L68" s="28"/>
      <c r="M68" s="28"/>
      <c r="N68" s="28"/>
      <c r="O68" s="28"/>
      <c r="P68" s="28"/>
    </row>
    <row r="69" spans="2:24" x14ac:dyDescent="0.2">
      <c r="B69" s="28"/>
      <c r="C69" s="124"/>
      <c r="D69" s="125"/>
      <c r="E69" s="125"/>
      <c r="F69" s="125"/>
      <c r="G69" s="125"/>
      <c r="H69" s="125"/>
      <c r="I69" s="125"/>
      <c r="J69" s="125"/>
      <c r="K69" s="125"/>
      <c r="L69" s="125"/>
      <c r="M69" s="125"/>
      <c r="N69" s="125"/>
      <c r="O69" s="126"/>
      <c r="P69" s="28"/>
    </row>
    <row r="70" spans="2:24" x14ac:dyDescent="0.2">
      <c r="B70" s="28"/>
      <c r="C70" s="127"/>
      <c r="D70" s="128"/>
      <c r="E70" s="128"/>
      <c r="F70" s="128"/>
      <c r="G70" s="128"/>
      <c r="H70" s="128"/>
      <c r="I70" s="128"/>
      <c r="J70" s="128"/>
      <c r="K70" s="128"/>
      <c r="L70" s="128"/>
      <c r="M70" s="128"/>
      <c r="N70" s="128"/>
      <c r="O70" s="129"/>
      <c r="P70" s="28"/>
    </row>
    <row r="71" spans="2:24" x14ac:dyDescent="0.2">
      <c r="B71" s="28"/>
      <c r="C71" s="127"/>
      <c r="D71" s="128"/>
      <c r="E71" s="128"/>
      <c r="F71" s="128"/>
      <c r="G71" s="128"/>
      <c r="H71" s="128"/>
      <c r="I71" s="128"/>
      <c r="J71" s="128"/>
      <c r="K71" s="128"/>
      <c r="L71" s="128"/>
      <c r="M71" s="128"/>
      <c r="N71" s="128"/>
      <c r="O71" s="129"/>
      <c r="P71" s="28"/>
    </row>
    <row r="72" spans="2:24" x14ac:dyDescent="0.2">
      <c r="B72" s="28"/>
      <c r="C72" s="127"/>
      <c r="D72" s="128"/>
      <c r="E72" s="128"/>
      <c r="F72" s="128"/>
      <c r="G72" s="128"/>
      <c r="H72" s="128"/>
      <c r="I72" s="128"/>
      <c r="J72" s="128"/>
      <c r="K72" s="128"/>
      <c r="L72" s="128"/>
      <c r="M72" s="128"/>
      <c r="N72" s="128"/>
      <c r="O72" s="129"/>
      <c r="P72" s="28"/>
    </row>
    <row r="73" spans="2:24" x14ac:dyDescent="0.2">
      <c r="B73" s="28"/>
      <c r="C73" s="127"/>
      <c r="D73" s="128"/>
      <c r="E73" s="128"/>
      <c r="F73" s="128"/>
      <c r="G73" s="128"/>
      <c r="H73" s="128"/>
      <c r="I73" s="128"/>
      <c r="J73" s="128"/>
      <c r="K73" s="128"/>
      <c r="L73" s="128"/>
      <c r="M73" s="128"/>
      <c r="N73" s="128"/>
      <c r="O73" s="129"/>
      <c r="P73" s="28"/>
    </row>
    <row r="74" spans="2:24" x14ac:dyDescent="0.2">
      <c r="B74" s="28"/>
      <c r="C74" s="127"/>
      <c r="D74" s="128"/>
      <c r="E74" s="128"/>
      <c r="F74" s="128"/>
      <c r="G74" s="128"/>
      <c r="H74" s="128"/>
      <c r="I74" s="128"/>
      <c r="J74" s="128"/>
      <c r="K74" s="128"/>
      <c r="L74" s="128"/>
      <c r="M74" s="128"/>
      <c r="N74" s="128"/>
      <c r="O74" s="129"/>
      <c r="P74" s="28"/>
    </row>
    <row r="75" spans="2:24" x14ac:dyDescent="0.2">
      <c r="B75" s="28"/>
      <c r="C75" s="127"/>
      <c r="D75" s="128"/>
      <c r="E75" s="128"/>
      <c r="F75" s="128"/>
      <c r="G75" s="128"/>
      <c r="H75" s="128"/>
      <c r="I75" s="128"/>
      <c r="J75" s="128"/>
      <c r="K75" s="128"/>
      <c r="L75" s="128"/>
      <c r="M75" s="128"/>
      <c r="N75" s="128"/>
      <c r="O75" s="129"/>
      <c r="P75" s="28"/>
    </row>
    <row r="76" spans="2:24" x14ac:dyDescent="0.2">
      <c r="B76" s="28"/>
      <c r="C76" s="127"/>
      <c r="D76" s="128"/>
      <c r="E76" s="128"/>
      <c r="F76" s="128"/>
      <c r="G76" s="128"/>
      <c r="H76" s="128"/>
      <c r="I76" s="128"/>
      <c r="J76" s="128"/>
      <c r="K76" s="128"/>
      <c r="L76" s="128"/>
      <c r="M76" s="128"/>
      <c r="N76" s="128"/>
      <c r="O76" s="129"/>
      <c r="P76" s="28"/>
    </row>
    <row r="77" spans="2:24" x14ac:dyDescent="0.2">
      <c r="B77" s="28"/>
      <c r="C77" s="127"/>
      <c r="D77" s="128"/>
      <c r="E77" s="128"/>
      <c r="F77" s="128"/>
      <c r="G77" s="128"/>
      <c r="H77" s="128"/>
      <c r="I77" s="128"/>
      <c r="J77" s="128"/>
      <c r="K77" s="128"/>
      <c r="L77" s="128"/>
      <c r="M77" s="128"/>
      <c r="N77" s="128"/>
      <c r="O77" s="129"/>
      <c r="P77" s="28"/>
    </row>
    <row r="78" spans="2:24" x14ac:dyDescent="0.2">
      <c r="B78" s="28"/>
      <c r="C78" s="127"/>
      <c r="D78" s="128"/>
      <c r="E78" s="128"/>
      <c r="F78" s="128"/>
      <c r="G78" s="128"/>
      <c r="H78" s="128"/>
      <c r="I78" s="128"/>
      <c r="J78" s="128"/>
      <c r="K78" s="128"/>
      <c r="L78" s="128"/>
      <c r="M78" s="128"/>
      <c r="N78" s="128"/>
      <c r="O78" s="129"/>
      <c r="P78" s="28"/>
    </row>
    <row r="79" spans="2:24" x14ac:dyDescent="0.2">
      <c r="B79" s="28"/>
      <c r="C79" s="127"/>
      <c r="D79" s="128"/>
      <c r="E79" s="128"/>
      <c r="F79" s="128"/>
      <c r="G79" s="128"/>
      <c r="H79" s="128"/>
      <c r="I79" s="128"/>
      <c r="J79" s="128"/>
      <c r="K79" s="128"/>
      <c r="L79" s="128"/>
      <c r="M79" s="128"/>
      <c r="N79" s="128"/>
      <c r="O79" s="129"/>
      <c r="P79" s="28"/>
    </row>
    <row r="80" spans="2:24" x14ac:dyDescent="0.2">
      <c r="B80" s="28"/>
      <c r="C80" s="127"/>
      <c r="D80" s="128"/>
      <c r="E80" s="128"/>
      <c r="F80" s="128"/>
      <c r="G80" s="128"/>
      <c r="H80" s="128"/>
      <c r="I80" s="128"/>
      <c r="J80" s="128"/>
      <c r="K80" s="128"/>
      <c r="L80" s="128"/>
      <c r="M80" s="128"/>
      <c r="N80" s="128"/>
      <c r="O80" s="129"/>
      <c r="P80" s="28"/>
    </row>
    <row r="81" spans="2:19" x14ac:dyDescent="0.2">
      <c r="B81" s="28"/>
      <c r="C81" s="127"/>
      <c r="D81" s="128"/>
      <c r="E81" s="128"/>
      <c r="F81" s="128"/>
      <c r="G81" s="128"/>
      <c r="H81" s="128"/>
      <c r="I81" s="128"/>
      <c r="J81" s="128"/>
      <c r="K81" s="128"/>
      <c r="L81" s="128"/>
      <c r="M81" s="128"/>
      <c r="N81" s="128"/>
      <c r="O81" s="129"/>
      <c r="P81" s="28"/>
    </row>
    <row r="82" spans="2:19" x14ac:dyDescent="0.2">
      <c r="B82" s="28"/>
      <c r="C82" s="127"/>
      <c r="D82" s="128"/>
      <c r="E82" s="128"/>
      <c r="F82" s="128"/>
      <c r="G82" s="128"/>
      <c r="H82" s="128"/>
      <c r="I82" s="128"/>
      <c r="J82" s="128"/>
      <c r="K82" s="128"/>
      <c r="L82" s="128"/>
      <c r="M82" s="128"/>
      <c r="N82" s="128"/>
      <c r="O82" s="129"/>
      <c r="P82" s="28"/>
    </row>
    <row r="83" spans="2:19" x14ac:dyDescent="0.2">
      <c r="B83" s="28"/>
      <c r="C83" s="127"/>
      <c r="D83" s="128"/>
      <c r="E83" s="128"/>
      <c r="F83" s="128"/>
      <c r="G83" s="128"/>
      <c r="H83" s="128"/>
      <c r="I83" s="128"/>
      <c r="J83" s="128"/>
      <c r="K83" s="128"/>
      <c r="L83" s="128"/>
      <c r="M83" s="128"/>
      <c r="N83" s="128"/>
      <c r="O83" s="129"/>
      <c r="P83" s="28"/>
    </row>
    <row r="84" spans="2:19" x14ac:dyDescent="0.2">
      <c r="B84" s="28"/>
      <c r="C84" s="127"/>
      <c r="D84" s="128"/>
      <c r="E84" s="128"/>
      <c r="F84" s="128"/>
      <c r="G84" s="128"/>
      <c r="H84" s="128"/>
      <c r="I84" s="128"/>
      <c r="J84" s="128"/>
      <c r="K84" s="128"/>
      <c r="L84" s="128"/>
      <c r="M84" s="128"/>
      <c r="N84" s="128"/>
      <c r="O84" s="129"/>
      <c r="P84" s="28"/>
    </row>
    <row r="85" spans="2:19" x14ac:dyDescent="0.2">
      <c r="B85" s="28"/>
      <c r="C85" s="127"/>
      <c r="D85" s="128"/>
      <c r="E85" s="128"/>
      <c r="F85" s="128"/>
      <c r="G85" s="128"/>
      <c r="H85" s="128"/>
      <c r="I85" s="128"/>
      <c r="J85" s="128"/>
      <c r="K85" s="128"/>
      <c r="L85" s="128"/>
      <c r="M85" s="128"/>
      <c r="N85" s="128"/>
      <c r="O85" s="129"/>
      <c r="P85" s="28"/>
    </row>
    <row r="86" spans="2:19" x14ac:dyDescent="0.2">
      <c r="B86" s="28"/>
      <c r="C86" s="127"/>
      <c r="D86" s="128"/>
      <c r="E86" s="128"/>
      <c r="F86" s="128"/>
      <c r="G86" s="128"/>
      <c r="H86" s="128"/>
      <c r="I86" s="128"/>
      <c r="J86" s="128"/>
      <c r="K86" s="128"/>
      <c r="L86" s="128"/>
      <c r="M86" s="128"/>
      <c r="N86" s="128"/>
      <c r="O86" s="129"/>
      <c r="P86" s="28"/>
    </row>
    <row r="87" spans="2:19" x14ac:dyDescent="0.2">
      <c r="B87" s="28"/>
      <c r="C87" s="127"/>
      <c r="D87" s="128"/>
      <c r="E87" s="128"/>
      <c r="F87" s="128"/>
      <c r="G87" s="128"/>
      <c r="H87" s="128"/>
      <c r="I87" s="128"/>
      <c r="J87" s="128"/>
      <c r="K87" s="128"/>
      <c r="L87" s="128"/>
      <c r="M87" s="128"/>
      <c r="N87" s="128"/>
      <c r="O87" s="129"/>
      <c r="P87" s="28"/>
    </row>
    <row r="88" spans="2:19" x14ac:dyDescent="0.2">
      <c r="B88" s="28"/>
      <c r="C88" s="127"/>
      <c r="D88" s="128"/>
      <c r="E88" s="128"/>
      <c r="F88" s="128"/>
      <c r="G88" s="128"/>
      <c r="H88" s="128"/>
      <c r="I88" s="128"/>
      <c r="J88" s="128"/>
      <c r="K88" s="128"/>
      <c r="L88" s="128"/>
      <c r="M88" s="128"/>
      <c r="N88" s="128"/>
      <c r="O88" s="129"/>
      <c r="P88" s="28"/>
    </row>
    <row r="89" spans="2:19" ht="15" x14ac:dyDescent="0.25">
      <c r="B89" s="28"/>
      <c r="C89" s="127"/>
      <c r="D89" s="128"/>
      <c r="E89" s="128"/>
      <c r="F89" s="128"/>
      <c r="G89" s="128"/>
      <c r="H89" s="128"/>
      <c r="I89" s="128"/>
      <c r="J89" s="128"/>
      <c r="K89" s="128"/>
      <c r="L89" s="128"/>
      <c r="M89" s="128"/>
      <c r="N89" s="128"/>
      <c r="O89" s="129"/>
      <c r="P89" s="29"/>
      <c r="Q89" s="30"/>
      <c r="R89" s="23"/>
      <c r="S89" s="23"/>
    </row>
    <row r="90" spans="2:19" x14ac:dyDescent="0.2">
      <c r="B90" s="28"/>
      <c r="C90" s="127"/>
      <c r="D90" s="128"/>
      <c r="E90" s="128"/>
      <c r="F90" s="128"/>
      <c r="G90" s="128"/>
      <c r="H90" s="128"/>
      <c r="I90" s="128"/>
      <c r="J90" s="128"/>
      <c r="K90" s="128"/>
      <c r="L90" s="128"/>
      <c r="M90" s="128"/>
      <c r="N90" s="128"/>
      <c r="O90" s="129"/>
      <c r="P90" s="99"/>
      <c r="Q90" s="100"/>
      <c r="R90" s="23"/>
      <c r="S90" s="23"/>
    </row>
    <row r="91" spans="2:19" x14ac:dyDescent="0.2">
      <c r="B91" s="28"/>
      <c r="C91" s="127"/>
      <c r="D91" s="128"/>
      <c r="E91" s="128"/>
      <c r="F91" s="128"/>
      <c r="G91" s="128"/>
      <c r="H91" s="128"/>
      <c r="I91" s="128"/>
      <c r="J91" s="128"/>
      <c r="K91" s="128"/>
      <c r="L91" s="128"/>
      <c r="M91" s="128"/>
      <c r="N91" s="128"/>
      <c r="O91" s="129"/>
      <c r="P91" s="99"/>
      <c r="Q91" s="100"/>
      <c r="R91" s="23"/>
      <c r="S91" s="23"/>
    </row>
    <row r="92" spans="2:19" x14ac:dyDescent="0.2">
      <c r="B92" s="28"/>
      <c r="C92" s="127"/>
      <c r="D92" s="128"/>
      <c r="E92" s="128"/>
      <c r="F92" s="128"/>
      <c r="G92" s="128"/>
      <c r="H92" s="128"/>
      <c r="I92" s="128"/>
      <c r="J92" s="128"/>
      <c r="K92" s="128"/>
      <c r="L92" s="128"/>
      <c r="M92" s="128"/>
      <c r="N92" s="128"/>
      <c r="O92" s="129"/>
      <c r="P92" s="99"/>
      <c r="Q92" s="100"/>
      <c r="R92" s="23"/>
      <c r="S92" s="23"/>
    </row>
    <row r="93" spans="2:19" x14ac:dyDescent="0.2">
      <c r="B93" s="28"/>
      <c r="C93" s="127"/>
      <c r="D93" s="128"/>
      <c r="E93" s="128"/>
      <c r="F93" s="128"/>
      <c r="G93" s="128"/>
      <c r="H93" s="128"/>
      <c r="I93" s="128"/>
      <c r="J93" s="128"/>
      <c r="K93" s="128"/>
      <c r="L93" s="128"/>
      <c r="M93" s="128"/>
      <c r="N93" s="128"/>
      <c r="O93" s="129"/>
      <c r="P93" s="99"/>
      <c r="Q93" s="100"/>
      <c r="R93" s="23"/>
      <c r="S93" s="23"/>
    </row>
    <row r="94" spans="2:19" x14ac:dyDescent="0.2">
      <c r="B94" s="28"/>
      <c r="C94" s="127"/>
      <c r="D94" s="128"/>
      <c r="E94" s="128"/>
      <c r="F94" s="128"/>
      <c r="G94" s="128"/>
      <c r="H94" s="128"/>
      <c r="I94" s="128"/>
      <c r="J94" s="128"/>
      <c r="K94" s="128"/>
      <c r="L94" s="128"/>
      <c r="M94" s="128"/>
      <c r="N94" s="128"/>
      <c r="O94" s="129"/>
      <c r="P94" s="99"/>
      <c r="Q94" s="100"/>
      <c r="R94" s="23"/>
      <c r="S94" s="23"/>
    </row>
    <row r="95" spans="2:19" x14ac:dyDescent="0.2">
      <c r="B95" s="28"/>
      <c r="C95" s="127"/>
      <c r="D95" s="128"/>
      <c r="E95" s="128"/>
      <c r="F95" s="128"/>
      <c r="G95" s="128"/>
      <c r="H95" s="128"/>
      <c r="I95" s="128"/>
      <c r="J95" s="128"/>
      <c r="K95" s="128"/>
      <c r="L95" s="128"/>
      <c r="M95" s="128"/>
      <c r="N95" s="128"/>
      <c r="O95" s="129"/>
      <c r="P95" s="99"/>
      <c r="Q95" s="100"/>
      <c r="R95" s="23"/>
      <c r="S95" s="23"/>
    </row>
    <row r="96" spans="2:19" x14ac:dyDescent="0.2">
      <c r="C96" s="127"/>
      <c r="D96" s="128"/>
      <c r="E96" s="128"/>
      <c r="F96" s="128"/>
      <c r="G96" s="128"/>
      <c r="H96" s="128"/>
      <c r="I96" s="128"/>
      <c r="J96" s="128"/>
      <c r="K96" s="128"/>
      <c r="L96" s="128"/>
      <c r="M96" s="128"/>
      <c r="N96" s="128"/>
      <c r="O96" s="129"/>
      <c r="P96" s="100"/>
      <c r="Q96" s="100"/>
      <c r="R96" s="23"/>
      <c r="S96" s="23"/>
    </row>
    <row r="97" spans="3:19" x14ac:dyDescent="0.2">
      <c r="C97" s="130"/>
      <c r="D97" s="131"/>
      <c r="E97" s="131"/>
      <c r="F97" s="131"/>
      <c r="G97" s="131"/>
      <c r="H97" s="131"/>
      <c r="I97" s="131"/>
      <c r="J97" s="131"/>
      <c r="K97" s="131"/>
      <c r="L97" s="131"/>
      <c r="M97" s="131"/>
      <c r="N97" s="131"/>
      <c r="O97" s="132"/>
      <c r="P97" s="100"/>
      <c r="Q97" s="100"/>
      <c r="R97" s="23"/>
      <c r="S97" s="23"/>
    </row>
    <row r="98" spans="3:19" x14ac:dyDescent="0.2">
      <c r="K98" s="23"/>
      <c r="M98" s="100"/>
      <c r="N98" s="100"/>
      <c r="O98" s="100"/>
      <c r="P98" s="100"/>
      <c r="Q98" s="100"/>
      <c r="R98" s="23"/>
      <c r="S98" s="23"/>
    </row>
    <row r="99" spans="3:19" x14ac:dyDescent="0.2">
      <c r="K99" s="23"/>
      <c r="M99" s="100"/>
      <c r="N99" s="100"/>
      <c r="O99" s="100"/>
      <c r="P99" s="100"/>
      <c r="Q99" s="100"/>
      <c r="R99" s="23"/>
      <c r="S99" s="23"/>
    </row>
    <row r="100" spans="3:19" x14ac:dyDescent="0.2">
      <c r="M100" s="23"/>
      <c r="N100" s="23"/>
      <c r="O100" s="23"/>
      <c r="P100" s="23"/>
      <c r="Q100" s="23"/>
      <c r="R100" s="23"/>
      <c r="S100" s="23"/>
    </row>
  </sheetData>
  <sheetProtection algorithmName="SHA-512" hashValue="Mvpt28V3bwcfHnFZEYLviV2twAewVnUJ0qYGSrgtBju5nF1huelA1Dr4wuQI8KmnmeidQcAOumHwo9RrjUQGyg==" saltValue="Bux8FQiXY1FhWwMqH/x5ew==" spinCount="100000" sheet="1" formatRows="0"/>
  <mergeCells count="102">
    <mergeCell ref="B2:O2"/>
    <mergeCell ref="B6:O7"/>
    <mergeCell ref="E12:E14"/>
    <mergeCell ref="F12:F14"/>
    <mergeCell ref="G12:H14"/>
    <mergeCell ref="I12:O14"/>
    <mergeCell ref="B12:B26"/>
    <mergeCell ref="C12:C26"/>
    <mergeCell ref="D12:D26"/>
    <mergeCell ref="F15:F26"/>
    <mergeCell ref="G15:H26"/>
    <mergeCell ref="I15:I26"/>
    <mergeCell ref="J15:K26"/>
    <mergeCell ref="L15:L26"/>
    <mergeCell ref="M15:M26"/>
    <mergeCell ref="N15:N26"/>
    <mergeCell ref="G28:H28"/>
    <mergeCell ref="J28:K28"/>
    <mergeCell ref="G29:H29"/>
    <mergeCell ref="J29:K29"/>
    <mergeCell ref="G30:H30"/>
    <mergeCell ref="J30:K30"/>
    <mergeCell ref="B4:O4"/>
    <mergeCell ref="B8:O8"/>
    <mergeCell ref="E15:E26"/>
    <mergeCell ref="O15:O26"/>
    <mergeCell ref="G27:H27"/>
    <mergeCell ref="J27:K27"/>
    <mergeCell ref="B10:D10"/>
    <mergeCell ref="E10:O10"/>
    <mergeCell ref="G34:H34"/>
    <mergeCell ref="J34:K34"/>
    <mergeCell ref="G35:H35"/>
    <mergeCell ref="J35:K35"/>
    <mergeCell ref="G36:H36"/>
    <mergeCell ref="J36:K36"/>
    <mergeCell ref="G31:H31"/>
    <mergeCell ref="J31:K31"/>
    <mergeCell ref="G32:H32"/>
    <mergeCell ref="J32:K32"/>
    <mergeCell ref="G33:H33"/>
    <mergeCell ref="J33:K33"/>
    <mergeCell ref="G40:H40"/>
    <mergeCell ref="J40:K40"/>
    <mergeCell ref="G41:H41"/>
    <mergeCell ref="J41:K41"/>
    <mergeCell ref="G42:H42"/>
    <mergeCell ref="J42:K42"/>
    <mergeCell ref="G37:H37"/>
    <mergeCell ref="J37:K37"/>
    <mergeCell ref="G38:H38"/>
    <mergeCell ref="J38:K38"/>
    <mergeCell ref="G39:H39"/>
    <mergeCell ref="J39:K39"/>
    <mergeCell ref="G46:H46"/>
    <mergeCell ref="J46:K46"/>
    <mergeCell ref="G47:H47"/>
    <mergeCell ref="J47:K47"/>
    <mergeCell ref="G48:H48"/>
    <mergeCell ref="J48:K48"/>
    <mergeCell ref="G43:H43"/>
    <mergeCell ref="J43:K43"/>
    <mergeCell ref="G44:H44"/>
    <mergeCell ref="J44:K44"/>
    <mergeCell ref="G45:H45"/>
    <mergeCell ref="J45:K45"/>
    <mergeCell ref="G52:H52"/>
    <mergeCell ref="J52:K52"/>
    <mergeCell ref="G53:H53"/>
    <mergeCell ref="J53:K53"/>
    <mergeCell ref="G54:H54"/>
    <mergeCell ref="J54:K54"/>
    <mergeCell ref="G49:H49"/>
    <mergeCell ref="J49:K49"/>
    <mergeCell ref="G50:H50"/>
    <mergeCell ref="J50:K50"/>
    <mergeCell ref="G51:H51"/>
    <mergeCell ref="J51:K51"/>
    <mergeCell ref="G61:H61"/>
    <mergeCell ref="J61:K61"/>
    <mergeCell ref="G62:H62"/>
    <mergeCell ref="J62:K62"/>
    <mergeCell ref="G66:H66"/>
    <mergeCell ref="J66:K66"/>
    <mergeCell ref="G63:H63"/>
    <mergeCell ref="J63:K63"/>
    <mergeCell ref="G64:H64"/>
    <mergeCell ref="J64:K64"/>
    <mergeCell ref="G65:H65"/>
    <mergeCell ref="J65:K65"/>
    <mergeCell ref="G58:H58"/>
    <mergeCell ref="J58:K58"/>
    <mergeCell ref="G59:H59"/>
    <mergeCell ref="J59:K59"/>
    <mergeCell ref="G60:H60"/>
    <mergeCell ref="J60:K60"/>
    <mergeCell ref="G55:H55"/>
    <mergeCell ref="J55:K55"/>
    <mergeCell ref="G56:H56"/>
    <mergeCell ref="J56:K56"/>
    <mergeCell ref="G57:H57"/>
    <mergeCell ref="J57:K57"/>
  </mergeCells>
  <printOptions horizontalCentered="1"/>
  <pageMargins left="0.23622047244094499" right="0.23622047244094499" top="0.23622047244094499" bottom="0.511811023622047" header="0.31496062992126" footer="3.9370078740157501E-2"/>
  <pageSetup paperSize="5" scale="83" fitToHeight="0" orientation="landscape" r:id="rId1"/>
  <headerFooter>
    <oddFooter>&amp;L&amp;"-,Bold"Conseil des arts du Canada Confidentiel&amp;C&amp;D&amp;RPage &amp;P</oddFooter>
  </headerFooter>
  <rowBreaks count="2" manualBreakCount="2">
    <brk id="46" max="14" man="1"/>
    <brk id="6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9">
    <tabColor theme="3" tint="0.59999389629810485"/>
    <pageSetUpPr fitToPage="1"/>
  </sheetPr>
  <dimension ref="A1:W52"/>
  <sheetViews>
    <sheetView showGridLines="0" zoomScale="90" zoomScaleNormal="90" workbookViewId="0"/>
  </sheetViews>
  <sheetFormatPr defaultColWidth="9.140625" defaultRowHeight="14.25" x14ac:dyDescent="0.2"/>
  <cols>
    <col min="1" max="1" width="1.28515625" style="54" customWidth="1"/>
    <col min="2" max="2" width="3.7109375" style="54" customWidth="1"/>
    <col min="3" max="3" width="17.140625" style="54" customWidth="1"/>
    <col min="4" max="4" width="26.5703125" style="54" customWidth="1"/>
    <col min="5" max="5" width="27.85546875" style="54" customWidth="1"/>
    <col min="6" max="6" width="28.140625" style="54" customWidth="1"/>
    <col min="7" max="7" width="46.7109375" style="54" customWidth="1"/>
    <col min="8" max="8" width="30.42578125" style="54" customWidth="1"/>
    <col min="9" max="9" width="48.140625" style="54" customWidth="1"/>
    <col min="10" max="10" width="9.140625" style="54"/>
    <col min="11" max="11" width="12" style="104" customWidth="1"/>
    <col min="12" max="12" width="13.85546875" style="54" customWidth="1"/>
    <col min="13" max="13" width="13.28515625" style="54" customWidth="1"/>
    <col min="14" max="14" width="13.42578125" style="54" customWidth="1"/>
    <col min="15" max="16384" width="9.140625" style="54"/>
  </cols>
  <sheetData>
    <row r="1" spans="1:23" x14ac:dyDescent="0.2">
      <c r="C1" s="113" t="s">
        <v>209</v>
      </c>
    </row>
    <row r="2" spans="1:23" ht="18" customHeight="1" x14ac:dyDescent="0.2">
      <c r="C2" s="385" t="s">
        <v>202</v>
      </c>
      <c r="D2" s="386"/>
      <c r="E2" s="386"/>
      <c r="F2" s="386"/>
      <c r="G2" s="386"/>
      <c r="H2" s="386"/>
      <c r="I2" s="387"/>
    </row>
    <row r="3" spans="1:23" s="31" customFormat="1" ht="8.25" customHeight="1" x14ac:dyDescent="0.2">
      <c r="H3" s="19"/>
      <c r="I3" s="19"/>
      <c r="J3" s="19"/>
      <c r="K3" s="19"/>
    </row>
    <row r="4" spans="1:23" ht="15.75" x14ac:dyDescent="0.2">
      <c r="C4" s="385" t="s">
        <v>133</v>
      </c>
      <c r="D4" s="386"/>
      <c r="E4" s="386"/>
      <c r="F4" s="386"/>
      <c r="G4" s="386"/>
      <c r="H4" s="386"/>
      <c r="I4" s="387"/>
      <c r="J4" s="101"/>
      <c r="K4" s="102"/>
      <c r="L4" s="101"/>
    </row>
    <row r="5" spans="1:23" ht="9" customHeight="1" x14ac:dyDescent="0.2">
      <c r="I5" s="101"/>
      <c r="J5" s="103"/>
      <c r="K5" s="103"/>
      <c r="L5" s="101"/>
      <c r="M5" s="101"/>
      <c r="N5" s="101"/>
    </row>
    <row r="6" spans="1:23" x14ac:dyDescent="0.2">
      <c r="C6" s="388" t="s">
        <v>174</v>
      </c>
      <c r="D6" s="389"/>
      <c r="E6" s="389"/>
      <c r="F6" s="389"/>
      <c r="G6" s="389"/>
      <c r="H6" s="389"/>
      <c r="I6" s="390"/>
      <c r="L6" s="105"/>
      <c r="M6" s="105"/>
      <c r="N6" s="105"/>
      <c r="O6" s="106"/>
      <c r="P6" s="106"/>
      <c r="Q6" s="106"/>
      <c r="R6" s="106"/>
      <c r="S6" s="106"/>
      <c r="T6" s="106"/>
      <c r="U6" s="106"/>
      <c r="V6" s="106"/>
      <c r="W6" s="106"/>
    </row>
    <row r="7" spans="1:23" x14ac:dyDescent="0.2">
      <c r="C7" s="391"/>
      <c r="D7" s="392"/>
      <c r="E7" s="392"/>
      <c r="F7" s="392"/>
      <c r="G7" s="392"/>
      <c r="H7" s="392"/>
      <c r="I7" s="393"/>
      <c r="L7" s="105"/>
      <c r="M7" s="105"/>
      <c r="N7" s="105"/>
      <c r="O7" s="106"/>
      <c r="P7" s="106"/>
      <c r="Q7" s="106"/>
      <c r="R7" s="106"/>
      <c r="S7" s="106"/>
      <c r="T7" s="106"/>
      <c r="U7" s="106"/>
      <c r="V7" s="106"/>
      <c r="W7" s="106"/>
    </row>
    <row r="8" spans="1:23" x14ac:dyDescent="0.2">
      <c r="C8" s="394" t="s">
        <v>75</v>
      </c>
      <c r="D8" s="395"/>
      <c r="E8" s="395"/>
      <c r="F8" s="395"/>
      <c r="G8" s="395"/>
      <c r="H8" s="395"/>
      <c r="I8" s="396"/>
      <c r="K8" s="105"/>
      <c r="L8" s="105"/>
      <c r="M8" s="105"/>
      <c r="N8" s="105"/>
      <c r="O8" s="106"/>
      <c r="P8" s="106"/>
      <c r="Q8" s="106"/>
      <c r="R8" s="105"/>
      <c r="S8" s="106"/>
      <c r="T8" s="106"/>
      <c r="U8" s="106"/>
      <c r="V8" s="106"/>
      <c r="W8" s="106"/>
    </row>
    <row r="9" spans="1:23" x14ac:dyDescent="0.2">
      <c r="C9" s="394"/>
      <c r="D9" s="395"/>
      <c r="E9" s="395"/>
      <c r="F9" s="395"/>
      <c r="G9" s="395"/>
      <c r="H9" s="395"/>
      <c r="I9" s="396"/>
      <c r="K9" s="105"/>
      <c r="L9" s="105"/>
      <c r="M9" s="105"/>
      <c r="N9" s="105"/>
      <c r="O9" s="106"/>
      <c r="P9" s="106"/>
      <c r="Q9" s="106"/>
      <c r="R9" s="105"/>
      <c r="S9" s="106"/>
      <c r="T9" s="106"/>
      <c r="U9" s="106"/>
      <c r="V9" s="106"/>
      <c r="W9" s="106"/>
    </row>
    <row r="10" spans="1:23" ht="14.25" customHeight="1" x14ac:dyDescent="0.2">
      <c r="C10" s="397" t="s">
        <v>175</v>
      </c>
      <c r="D10" s="397"/>
      <c r="E10" s="397"/>
      <c r="F10" s="397"/>
      <c r="G10" s="397"/>
      <c r="H10" s="397"/>
      <c r="I10" s="397"/>
      <c r="L10" s="105"/>
      <c r="M10" s="105"/>
      <c r="N10" s="105"/>
      <c r="O10" s="106"/>
      <c r="P10" s="106"/>
      <c r="Q10" s="106"/>
      <c r="R10" s="105"/>
      <c r="S10" s="106"/>
      <c r="T10" s="106"/>
      <c r="U10" s="106"/>
      <c r="V10" s="106"/>
      <c r="W10" s="106"/>
    </row>
    <row r="11" spans="1:23" ht="9" customHeight="1" x14ac:dyDescent="0.2">
      <c r="C11" s="104"/>
      <c r="D11" s="107"/>
      <c r="L11" s="105"/>
      <c r="M11" s="105"/>
      <c r="N11" s="105"/>
      <c r="O11" s="106"/>
      <c r="P11" s="106"/>
      <c r="Q11" s="106"/>
      <c r="R11" s="105"/>
      <c r="S11" s="106"/>
      <c r="T11" s="106"/>
      <c r="U11" s="106"/>
      <c r="V11" s="106"/>
      <c r="W11" s="106"/>
    </row>
    <row r="12" spans="1:23" s="31" customFormat="1" ht="18" customHeight="1" x14ac:dyDescent="0.2">
      <c r="C12" s="347" t="s">
        <v>219</v>
      </c>
      <c r="D12" s="348"/>
      <c r="E12" s="382" t="str">
        <f>IF('D COMP Budget'!C3&gt;0,'D COMP Budget'!C3,"")</f>
        <v/>
      </c>
      <c r="F12" s="383"/>
      <c r="G12" s="383"/>
      <c r="H12" s="383"/>
      <c r="I12" s="384"/>
    </row>
    <row r="13" spans="1:23" ht="9" customHeight="1" x14ac:dyDescent="0.2">
      <c r="C13" s="104"/>
      <c r="D13" s="107"/>
      <c r="L13" s="105"/>
      <c r="M13" s="105"/>
      <c r="N13" s="105"/>
      <c r="O13" s="106"/>
      <c r="P13" s="106"/>
      <c r="Q13" s="106"/>
      <c r="R13" s="105"/>
      <c r="S13" s="106"/>
      <c r="T13" s="106"/>
      <c r="U13" s="106"/>
      <c r="V13" s="106"/>
      <c r="W13" s="106"/>
    </row>
    <row r="14" spans="1:23" ht="18" customHeight="1" x14ac:dyDescent="0.2">
      <c r="A14" s="108"/>
      <c r="B14" s="401"/>
      <c r="C14" s="398" t="s">
        <v>176</v>
      </c>
      <c r="D14" s="398" t="s">
        <v>76</v>
      </c>
      <c r="E14" s="398" t="s">
        <v>77</v>
      </c>
      <c r="F14" s="398" t="s">
        <v>78</v>
      </c>
      <c r="G14" s="398" t="s">
        <v>79</v>
      </c>
      <c r="H14" s="398" t="s">
        <v>80</v>
      </c>
      <c r="I14" s="398" t="s">
        <v>81</v>
      </c>
      <c r="L14" s="105"/>
      <c r="M14" s="105"/>
      <c r="N14" s="105"/>
      <c r="O14" s="106"/>
      <c r="P14" s="106"/>
      <c r="Q14" s="106"/>
      <c r="R14" s="106"/>
      <c r="S14" s="106"/>
      <c r="T14" s="106"/>
      <c r="U14" s="106"/>
      <c r="V14" s="106"/>
      <c r="W14" s="106"/>
    </row>
    <row r="15" spans="1:23" ht="9" customHeight="1" x14ac:dyDescent="0.2">
      <c r="A15" s="108"/>
      <c r="B15" s="401"/>
      <c r="C15" s="399"/>
      <c r="D15" s="399"/>
      <c r="E15" s="399"/>
      <c r="F15" s="399"/>
      <c r="G15" s="399"/>
      <c r="H15" s="399"/>
      <c r="I15" s="399"/>
      <c r="L15" s="105"/>
      <c r="M15" s="105"/>
      <c r="N15" s="105"/>
      <c r="O15" s="106"/>
      <c r="P15" s="106"/>
      <c r="Q15" s="106"/>
      <c r="R15" s="106"/>
      <c r="S15" s="106"/>
      <c r="T15" s="106"/>
      <c r="U15" s="106"/>
      <c r="V15" s="106"/>
      <c r="W15" s="106"/>
    </row>
    <row r="16" spans="1:23" ht="15" customHeight="1" x14ac:dyDescent="0.2">
      <c r="A16" s="108"/>
      <c r="B16" s="402"/>
      <c r="C16" s="400"/>
      <c r="D16" s="400"/>
      <c r="E16" s="400"/>
      <c r="F16" s="400"/>
      <c r="G16" s="400"/>
      <c r="H16" s="400"/>
      <c r="I16" s="400"/>
      <c r="L16" s="105"/>
      <c r="M16" s="105"/>
      <c r="N16" s="105"/>
      <c r="O16" s="106"/>
      <c r="P16" s="106"/>
      <c r="Q16" s="106"/>
      <c r="R16" s="106"/>
      <c r="S16" s="106"/>
      <c r="T16" s="106"/>
      <c r="U16" s="106"/>
      <c r="V16" s="106"/>
      <c r="W16" s="106"/>
    </row>
    <row r="17" spans="2:23" s="230" customFormat="1" x14ac:dyDescent="0.25">
      <c r="B17" s="227">
        <v>1</v>
      </c>
      <c r="C17" s="228"/>
      <c r="D17" s="229"/>
      <c r="E17" s="229"/>
      <c r="F17" s="229"/>
      <c r="G17" s="229"/>
      <c r="H17" s="229"/>
      <c r="I17" s="229"/>
      <c r="K17" s="231"/>
      <c r="L17" s="232"/>
      <c r="M17" s="232"/>
      <c r="N17" s="232"/>
      <c r="O17" s="233"/>
      <c r="P17" s="233"/>
      <c r="Q17" s="233"/>
      <c r="R17" s="233"/>
      <c r="S17" s="233"/>
      <c r="T17" s="233"/>
      <c r="U17" s="233"/>
      <c r="V17" s="233"/>
      <c r="W17" s="233"/>
    </row>
    <row r="18" spans="2:23" s="230" customFormat="1" x14ac:dyDescent="0.25">
      <c r="B18" s="227">
        <v>2</v>
      </c>
      <c r="C18" s="228"/>
      <c r="D18" s="229"/>
      <c r="E18" s="229"/>
      <c r="F18" s="229"/>
      <c r="G18" s="229"/>
      <c r="H18" s="229"/>
      <c r="I18" s="229"/>
      <c r="K18" s="231"/>
      <c r="L18" s="231"/>
      <c r="M18" s="232"/>
      <c r="N18" s="232"/>
      <c r="O18" s="233"/>
      <c r="P18" s="233"/>
      <c r="Q18" s="233"/>
      <c r="R18" s="233"/>
      <c r="S18" s="233"/>
      <c r="T18" s="233"/>
      <c r="U18" s="233"/>
      <c r="V18" s="233"/>
      <c r="W18" s="233"/>
    </row>
    <row r="19" spans="2:23" s="230" customFormat="1" x14ac:dyDescent="0.25">
      <c r="B19" s="227">
        <v>3</v>
      </c>
      <c r="C19" s="228"/>
      <c r="D19" s="229"/>
      <c r="E19" s="229"/>
      <c r="F19" s="229"/>
      <c r="G19" s="229"/>
      <c r="H19" s="229"/>
      <c r="I19" s="229"/>
      <c r="K19" s="231"/>
      <c r="M19" s="232"/>
      <c r="N19" s="232"/>
      <c r="O19" s="233"/>
      <c r="P19" s="233"/>
      <c r="Q19" s="233"/>
      <c r="R19" s="233"/>
      <c r="S19" s="233"/>
      <c r="T19" s="233"/>
      <c r="U19" s="233"/>
      <c r="V19" s="233"/>
      <c r="W19" s="233"/>
    </row>
    <row r="20" spans="2:23" s="230" customFormat="1" x14ac:dyDescent="0.25">
      <c r="B20" s="227">
        <v>4</v>
      </c>
      <c r="C20" s="228"/>
      <c r="D20" s="229"/>
      <c r="E20" s="229"/>
      <c r="F20" s="229"/>
      <c r="G20" s="229"/>
      <c r="H20" s="229"/>
      <c r="I20" s="229"/>
      <c r="K20" s="231"/>
      <c r="M20" s="232"/>
      <c r="N20" s="232"/>
      <c r="O20" s="233"/>
      <c r="P20" s="233"/>
      <c r="Q20" s="233"/>
      <c r="R20" s="233"/>
      <c r="S20" s="233"/>
      <c r="T20" s="233"/>
      <c r="U20" s="233"/>
      <c r="V20" s="233"/>
      <c r="W20" s="233"/>
    </row>
    <row r="21" spans="2:23" s="230" customFormat="1" x14ac:dyDescent="0.25">
      <c r="B21" s="227">
        <v>5</v>
      </c>
      <c r="C21" s="228"/>
      <c r="D21" s="229"/>
      <c r="E21" s="229"/>
      <c r="F21" s="229"/>
      <c r="G21" s="229"/>
      <c r="H21" s="229"/>
      <c r="I21" s="229"/>
      <c r="K21" s="231"/>
      <c r="M21" s="232"/>
      <c r="N21" s="232"/>
      <c r="O21" s="233"/>
      <c r="P21" s="233"/>
      <c r="Q21" s="233"/>
      <c r="R21" s="233"/>
      <c r="S21" s="233"/>
      <c r="T21" s="233"/>
      <c r="U21" s="233"/>
      <c r="V21" s="233"/>
      <c r="W21" s="233"/>
    </row>
    <row r="22" spans="2:23" s="230" customFormat="1" x14ac:dyDescent="0.25">
      <c r="B22" s="227">
        <v>6</v>
      </c>
      <c r="C22" s="228"/>
      <c r="D22" s="229"/>
      <c r="E22" s="229"/>
      <c r="F22" s="229"/>
      <c r="G22" s="229"/>
      <c r="H22" s="229"/>
      <c r="I22" s="229"/>
      <c r="K22" s="231"/>
      <c r="M22" s="232"/>
      <c r="N22" s="232"/>
      <c r="O22" s="233"/>
      <c r="P22" s="233"/>
      <c r="Q22" s="233"/>
      <c r="R22" s="233"/>
      <c r="S22" s="233"/>
      <c r="T22" s="233"/>
      <c r="U22" s="233"/>
      <c r="V22" s="233"/>
      <c r="W22" s="233"/>
    </row>
    <row r="23" spans="2:23" s="230" customFormat="1" x14ac:dyDescent="0.25">
      <c r="B23" s="227">
        <v>7</v>
      </c>
      <c r="C23" s="228"/>
      <c r="D23" s="229"/>
      <c r="E23" s="229"/>
      <c r="F23" s="229"/>
      <c r="G23" s="229"/>
      <c r="H23" s="229"/>
      <c r="I23" s="229"/>
      <c r="K23" s="231"/>
      <c r="M23" s="232"/>
      <c r="N23" s="232"/>
      <c r="O23" s="233"/>
      <c r="P23" s="233"/>
      <c r="Q23" s="233"/>
      <c r="R23" s="233"/>
      <c r="S23" s="233"/>
      <c r="T23" s="233"/>
      <c r="U23" s="233"/>
      <c r="V23" s="233"/>
      <c r="W23" s="233"/>
    </row>
    <row r="24" spans="2:23" s="230" customFormat="1" x14ac:dyDescent="0.25">
      <c r="B24" s="227">
        <v>8</v>
      </c>
      <c r="C24" s="228"/>
      <c r="D24" s="229"/>
      <c r="E24" s="229"/>
      <c r="F24" s="229"/>
      <c r="G24" s="229"/>
      <c r="H24" s="229"/>
      <c r="I24" s="229"/>
      <c r="K24" s="231"/>
      <c r="M24" s="232"/>
      <c r="N24" s="232"/>
      <c r="O24" s="233"/>
      <c r="P24" s="233"/>
      <c r="Q24" s="233"/>
      <c r="R24" s="233"/>
      <c r="S24" s="233"/>
      <c r="T24" s="233"/>
      <c r="U24" s="233"/>
      <c r="V24" s="233"/>
      <c r="W24" s="233"/>
    </row>
    <row r="25" spans="2:23" s="230" customFormat="1" x14ac:dyDescent="0.25">
      <c r="B25" s="227">
        <v>9</v>
      </c>
      <c r="C25" s="228"/>
      <c r="D25" s="229"/>
      <c r="E25" s="229"/>
      <c r="F25" s="229"/>
      <c r="G25" s="229"/>
      <c r="H25" s="229"/>
      <c r="I25" s="229"/>
      <c r="K25" s="231"/>
      <c r="M25" s="232"/>
      <c r="N25" s="232"/>
      <c r="O25" s="233"/>
      <c r="P25" s="233"/>
      <c r="Q25" s="233"/>
      <c r="R25" s="233"/>
      <c r="S25" s="233"/>
      <c r="T25" s="233"/>
      <c r="U25" s="233"/>
      <c r="V25" s="233"/>
      <c r="W25" s="233"/>
    </row>
    <row r="26" spans="2:23" s="230" customFormat="1" x14ac:dyDescent="0.25">
      <c r="B26" s="227">
        <v>10</v>
      </c>
      <c r="C26" s="228"/>
      <c r="D26" s="229"/>
      <c r="E26" s="229"/>
      <c r="F26" s="229"/>
      <c r="G26" s="229"/>
      <c r="H26" s="229"/>
      <c r="I26" s="229"/>
      <c r="K26" s="231"/>
      <c r="M26" s="232"/>
      <c r="N26" s="232"/>
      <c r="O26" s="233"/>
      <c r="P26" s="233"/>
      <c r="Q26" s="233"/>
      <c r="R26" s="233"/>
      <c r="S26" s="233"/>
      <c r="T26" s="233"/>
      <c r="U26" s="233"/>
      <c r="V26" s="233"/>
      <c r="W26" s="233"/>
    </row>
    <row r="27" spans="2:23" s="230" customFormat="1" x14ac:dyDescent="0.25">
      <c r="B27" s="227">
        <v>11</v>
      </c>
      <c r="C27" s="228"/>
      <c r="D27" s="229"/>
      <c r="E27" s="229"/>
      <c r="F27" s="229"/>
      <c r="G27" s="229"/>
      <c r="H27" s="229"/>
      <c r="I27" s="229"/>
      <c r="K27" s="231"/>
      <c r="M27" s="232"/>
      <c r="N27" s="232"/>
      <c r="O27" s="233"/>
      <c r="P27" s="233"/>
      <c r="Q27" s="233"/>
      <c r="R27" s="233"/>
      <c r="S27" s="233"/>
      <c r="T27" s="233"/>
      <c r="U27" s="233"/>
      <c r="V27" s="233"/>
      <c r="W27" s="233"/>
    </row>
    <row r="28" spans="2:23" s="230" customFormat="1" x14ac:dyDescent="0.25">
      <c r="B28" s="227">
        <v>12</v>
      </c>
      <c r="C28" s="228"/>
      <c r="D28" s="229"/>
      <c r="E28" s="229"/>
      <c r="F28" s="229"/>
      <c r="G28" s="229"/>
      <c r="H28" s="229"/>
      <c r="I28" s="229"/>
      <c r="K28" s="231"/>
      <c r="M28" s="232"/>
      <c r="N28" s="232"/>
      <c r="O28" s="233"/>
      <c r="P28" s="233"/>
      <c r="Q28" s="233"/>
      <c r="R28" s="233"/>
      <c r="S28" s="233"/>
      <c r="T28" s="233"/>
      <c r="U28" s="233"/>
      <c r="V28" s="233"/>
      <c r="W28" s="233"/>
    </row>
    <row r="29" spans="2:23" s="230" customFormat="1" x14ac:dyDescent="0.25">
      <c r="B29" s="227">
        <v>13</v>
      </c>
      <c r="C29" s="228"/>
      <c r="D29" s="229"/>
      <c r="E29" s="229"/>
      <c r="F29" s="229"/>
      <c r="G29" s="229"/>
      <c r="H29" s="229"/>
      <c r="I29" s="229"/>
      <c r="K29" s="231"/>
      <c r="M29" s="232"/>
      <c r="N29" s="232"/>
      <c r="O29" s="233"/>
      <c r="P29" s="233"/>
      <c r="Q29" s="233"/>
      <c r="R29" s="233"/>
      <c r="S29" s="233"/>
      <c r="T29" s="233"/>
      <c r="U29" s="233"/>
      <c r="V29" s="233"/>
      <c r="W29" s="233"/>
    </row>
    <row r="30" spans="2:23" s="230" customFormat="1" x14ac:dyDescent="0.25">
      <c r="B30" s="227">
        <v>14</v>
      </c>
      <c r="C30" s="228"/>
      <c r="D30" s="229"/>
      <c r="E30" s="229"/>
      <c r="F30" s="229"/>
      <c r="G30" s="229"/>
      <c r="H30" s="229"/>
      <c r="I30" s="229"/>
      <c r="K30" s="231"/>
      <c r="M30" s="232"/>
      <c r="N30" s="232"/>
      <c r="O30" s="233"/>
      <c r="P30" s="233"/>
      <c r="Q30" s="233"/>
      <c r="R30" s="233"/>
      <c r="S30" s="233"/>
      <c r="T30" s="233"/>
      <c r="U30" s="233"/>
      <c r="V30" s="233"/>
      <c r="W30" s="233"/>
    </row>
    <row r="31" spans="2:23" s="230" customFormat="1" x14ac:dyDescent="0.25">
      <c r="B31" s="227">
        <v>15</v>
      </c>
      <c r="C31" s="228"/>
      <c r="D31" s="229"/>
      <c r="E31" s="229"/>
      <c r="F31" s="229"/>
      <c r="G31" s="229"/>
      <c r="H31" s="229"/>
      <c r="I31" s="229"/>
      <c r="K31" s="231"/>
      <c r="M31" s="232"/>
      <c r="N31" s="232"/>
      <c r="O31" s="233"/>
      <c r="P31" s="233"/>
      <c r="Q31" s="233"/>
      <c r="R31" s="233"/>
      <c r="S31" s="233"/>
      <c r="T31" s="233"/>
      <c r="U31" s="233"/>
      <c r="V31" s="233"/>
      <c r="W31" s="233"/>
    </row>
    <row r="32" spans="2:23" s="230" customFormat="1" x14ac:dyDescent="0.25">
      <c r="B32" s="227">
        <v>16</v>
      </c>
      <c r="C32" s="228"/>
      <c r="D32" s="229"/>
      <c r="E32" s="229"/>
      <c r="F32" s="229"/>
      <c r="G32" s="229"/>
      <c r="H32" s="229"/>
      <c r="I32" s="229"/>
      <c r="K32" s="231"/>
      <c r="M32" s="232"/>
      <c r="N32" s="232"/>
      <c r="O32" s="233"/>
      <c r="P32" s="233"/>
      <c r="Q32" s="233"/>
      <c r="R32" s="233"/>
      <c r="S32" s="233"/>
      <c r="T32" s="233"/>
      <c r="U32" s="233"/>
      <c r="V32" s="233"/>
      <c r="W32" s="233"/>
    </row>
    <row r="33" spans="2:23" s="230" customFormat="1" x14ac:dyDescent="0.25">
      <c r="B33" s="227">
        <v>17</v>
      </c>
      <c r="C33" s="228"/>
      <c r="D33" s="229"/>
      <c r="E33" s="229"/>
      <c r="F33" s="229"/>
      <c r="G33" s="229"/>
      <c r="H33" s="229"/>
      <c r="I33" s="229"/>
      <c r="K33" s="231"/>
      <c r="M33" s="232"/>
      <c r="N33" s="232"/>
      <c r="O33" s="233"/>
      <c r="P33" s="233"/>
      <c r="Q33" s="233"/>
      <c r="R33" s="233"/>
      <c r="S33" s="233"/>
      <c r="T33" s="233"/>
      <c r="U33" s="233"/>
      <c r="V33" s="233"/>
      <c r="W33" s="233"/>
    </row>
    <row r="34" spans="2:23" s="230" customFormat="1" x14ac:dyDescent="0.25">
      <c r="B34" s="227">
        <v>18</v>
      </c>
      <c r="C34" s="228"/>
      <c r="D34" s="229"/>
      <c r="E34" s="229"/>
      <c r="F34" s="229"/>
      <c r="G34" s="229"/>
      <c r="H34" s="229"/>
      <c r="I34" s="229"/>
      <c r="K34" s="231"/>
      <c r="M34" s="232"/>
      <c r="N34" s="232"/>
      <c r="O34" s="233"/>
      <c r="P34" s="233"/>
      <c r="Q34" s="233"/>
      <c r="R34" s="233"/>
      <c r="S34" s="233"/>
      <c r="T34" s="233"/>
      <c r="U34" s="233"/>
      <c r="V34" s="233"/>
      <c r="W34" s="233"/>
    </row>
    <row r="35" spans="2:23" s="230" customFormat="1" x14ac:dyDescent="0.25">
      <c r="B35" s="227">
        <v>19</v>
      </c>
      <c r="C35" s="228"/>
      <c r="D35" s="229"/>
      <c r="E35" s="229"/>
      <c r="F35" s="229"/>
      <c r="G35" s="229"/>
      <c r="H35" s="229"/>
      <c r="I35" s="229"/>
      <c r="J35" s="234"/>
      <c r="K35" s="235"/>
      <c r="L35" s="234"/>
      <c r="M35" s="234"/>
      <c r="N35" s="234"/>
      <c r="O35" s="234"/>
      <c r="P35" s="234"/>
    </row>
    <row r="36" spans="2:23" s="230" customFormat="1" x14ac:dyDescent="0.25">
      <c r="B36" s="227">
        <v>20</v>
      </c>
      <c r="C36" s="228"/>
      <c r="D36" s="229"/>
      <c r="E36" s="229"/>
      <c r="F36" s="229"/>
      <c r="G36" s="229"/>
      <c r="H36" s="229"/>
      <c r="I36" s="229"/>
      <c r="J36" s="234"/>
      <c r="K36" s="235"/>
      <c r="L36" s="234"/>
      <c r="M36" s="234"/>
      <c r="N36" s="234"/>
      <c r="O36" s="234"/>
      <c r="P36" s="234"/>
    </row>
    <row r="37" spans="2:23" s="230" customFormat="1" x14ac:dyDescent="0.25">
      <c r="B37" s="227">
        <v>21</v>
      </c>
      <c r="C37" s="228"/>
      <c r="D37" s="229"/>
      <c r="E37" s="229"/>
      <c r="F37" s="229"/>
      <c r="G37" s="229"/>
      <c r="H37" s="229"/>
      <c r="I37" s="229"/>
      <c r="J37" s="234"/>
      <c r="K37" s="235"/>
      <c r="L37" s="234"/>
      <c r="M37" s="234"/>
      <c r="N37" s="234"/>
      <c r="O37" s="234"/>
      <c r="P37" s="234"/>
    </row>
    <row r="38" spans="2:23" s="230" customFormat="1" x14ac:dyDescent="0.25">
      <c r="B38" s="227">
        <v>22</v>
      </c>
      <c r="C38" s="228"/>
      <c r="D38" s="229"/>
      <c r="E38" s="229"/>
      <c r="F38" s="229"/>
      <c r="G38" s="229"/>
      <c r="H38" s="229"/>
      <c r="I38" s="229"/>
      <c r="J38" s="234"/>
      <c r="K38" s="235"/>
      <c r="L38" s="234"/>
      <c r="M38" s="234"/>
      <c r="N38" s="234"/>
      <c r="O38" s="234"/>
      <c r="P38" s="234"/>
    </row>
    <row r="39" spans="2:23" s="230" customFormat="1" x14ac:dyDescent="0.25">
      <c r="B39" s="227">
        <v>23</v>
      </c>
      <c r="C39" s="228"/>
      <c r="D39" s="229"/>
      <c r="E39" s="229"/>
      <c r="F39" s="229"/>
      <c r="G39" s="229"/>
      <c r="H39" s="229"/>
      <c r="I39" s="229"/>
      <c r="J39" s="234"/>
      <c r="K39" s="235"/>
      <c r="L39" s="234"/>
      <c r="M39" s="234"/>
      <c r="N39" s="234"/>
      <c r="O39" s="234"/>
      <c r="P39" s="234"/>
    </row>
    <row r="40" spans="2:23" s="230" customFormat="1" x14ac:dyDescent="0.25">
      <c r="B40" s="227">
        <v>24</v>
      </c>
      <c r="C40" s="228"/>
      <c r="D40" s="229"/>
      <c r="E40" s="229"/>
      <c r="F40" s="229"/>
      <c r="G40" s="229"/>
      <c r="H40" s="229"/>
      <c r="I40" s="229"/>
      <c r="J40" s="234"/>
      <c r="K40" s="235"/>
      <c r="L40" s="234"/>
      <c r="M40" s="234"/>
      <c r="N40" s="234"/>
      <c r="O40" s="234"/>
      <c r="P40" s="234"/>
    </row>
    <row r="41" spans="2:23" s="230" customFormat="1" x14ac:dyDescent="0.25">
      <c r="B41" s="227">
        <v>25</v>
      </c>
      <c r="C41" s="228"/>
      <c r="D41" s="229"/>
      <c r="E41" s="229"/>
      <c r="F41" s="229"/>
      <c r="G41" s="229"/>
      <c r="H41" s="229"/>
      <c r="I41" s="229"/>
      <c r="J41" s="234"/>
      <c r="K41" s="235"/>
      <c r="L41" s="234"/>
      <c r="M41" s="234"/>
      <c r="N41" s="234"/>
      <c r="O41" s="234"/>
      <c r="P41" s="234"/>
    </row>
    <row r="42" spans="2:23" s="230" customFormat="1" x14ac:dyDescent="0.25">
      <c r="B42" s="227">
        <v>26</v>
      </c>
      <c r="C42" s="228"/>
      <c r="D42" s="229"/>
      <c r="E42" s="229"/>
      <c r="F42" s="229"/>
      <c r="G42" s="229"/>
      <c r="H42" s="229"/>
      <c r="I42" s="229"/>
      <c r="J42" s="234"/>
      <c r="K42" s="235"/>
      <c r="L42" s="234"/>
      <c r="M42" s="234"/>
      <c r="N42" s="234"/>
      <c r="O42" s="234"/>
      <c r="P42" s="234"/>
    </row>
    <row r="43" spans="2:23" s="230" customFormat="1" x14ac:dyDescent="0.25">
      <c r="B43" s="227">
        <v>27</v>
      </c>
      <c r="C43" s="228"/>
      <c r="D43" s="229"/>
      <c r="E43" s="229"/>
      <c r="F43" s="229"/>
      <c r="G43" s="229"/>
      <c r="H43" s="229"/>
      <c r="I43" s="229"/>
      <c r="J43" s="234"/>
      <c r="K43" s="235"/>
      <c r="L43" s="234"/>
      <c r="M43" s="234"/>
      <c r="N43" s="234"/>
      <c r="O43" s="234"/>
      <c r="P43" s="234"/>
    </row>
    <row r="44" spans="2:23" s="230" customFormat="1" x14ac:dyDescent="0.25">
      <c r="B44" s="227">
        <v>28</v>
      </c>
      <c r="C44" s="228"/>
      <c r="D44" s="229"/>
      <c r="E44" s="229"/>
      <c r="F44" s="229"/>
      <c r="G44" s="229"/>
      <c r="H44" s="229"/>
      <c r="I44" s="229"/>
      <c r="J44" s="234"/>
      <c r="K44" s="235"/>
      <c r="L44" s="234"/>
      <c r="M44" s="234"/>
      <c r="N44" s="234"/>
      <c r="O44" s="234"/>
      <c r="P44" s="234"/>
    </row>
    <row r="45" spans="2:23" s="230" customFormat="1" x14ac:dyDescent="0.25">
      <c r="B45" s="227">
        <v>29</v>
      </c>
      <c r="C45" s="228"/>
      <c r="D45" s="229"/>
      <c r="E45" s="229"/>
      <c r="F45" s="229"/>
      <c r="G45" s="229"/>
      <c r="H45" s="229"/>
      <c r="I45" s="229"/>
      <c r="J45" s="234"/>
      <c r="K45" s="235"/>
      <c r="L45" s="234"/>
      <c r="M45" s="234"/>
      <c r="N45" s="234"/>
      <c r="O45" s="234"/>
      <c r="P45" s="234"/>
    </row>
    <row r="46" spans="2:23" s="230" customFormat="1" x14ac:dyDescent="0.25">
      <c r="B46" s="227">
        <v>30</v>
      </c>
      <c r="C46" s="228"/>
      <c r="D46" s="229"/>
      <c r="E46" s="229"/>
      <c r="F46" s="229"/>
      <c r="G46" s="229"/>
      <c r="H46" s="229"/>
      <c r="I46" s="229"/>
      <c r="J46" s="234"/>
      <c r="K46" s="235"/>
      <c r="L46" s="234"/>
      <c r="M46" s="234"/>
      <c r="N46" s="234"/>
      <c r="O46" s="234"/>
      <c r="P46" s="234"/>
    </row>
    <row r="47" spans="2:23" s="230" customFormat="1" x14ac:dyDescent="0.25">
      <c r="B47" s="227">
        <v>31</v>
      </c>
      <c r="C47" s="228"/>
      <c r="D47" s="229"/>
      <c r="E47" s="229"/>
      <c r="F47" s="229"/>
      <c r="G47" s="229"/>
      <c r="H47" s="229"/>
      <c r="I47" s="229"/>
      <c r="J47" s="234"/>
      <c r="K47" s="235"/>
      <c r="L47" s="234"/>
      <c r="M47" s="234"/>
      <c r="N47" s="234"/>
      <c r="O47" s="234"/>
      <c r="P47" s="234"/>
    </row>
    <row r="48" spans="2:23" s="230" customFormat="1" x14ac:dyDescent="0.25">
      <c r="B48" s="227">
        <v>32</v>
      </c>
      <c r="C48" s="228"/>
      <c r="D48" s="229"/>
      <c r="E48" s="229"/>
      <c r="F48" s="229"/>
      <c r="G48" s="229"/>
      <c r="H48" s="229"/>
      <c r="I48" s="229"/>
      <c r="J48" s="234"/>
      <c r="K48" s="235"/>
      <c r="L48" s="234"/>
      <c r="M48" s="234"/>
      <c r="N48" s="234"/>
      <c r="O48" s="234"/>
      <c r="P48" s="234"/>
    </row>
    <row r="49" spans="2:16" s="230" customFormat="1" x14ac:dyDescent="0.25">
      <c r="B49" s="227">
        <v>33</v>
      </c>
      <c r="C49" s="228"/>
      <c r="D49" s="229"/>
      <c r="E49" s="229"/>
      <c r="F49" s="229"/>
      <c r="G49" s="229"/>
      <c r="H49" s="229"/>
      <c r="I49" s="229"/>
      <c r="J49" s="234"/>
      <c r="K49" s="235"/>
      <c r="L49" s="234"/>
      <c r="M49" s="234"/>
      <c r="N49" s="234"/>
      <c r="O49" s="234"/>
      <c r="P49" s="234"/>
    </row>
    <row r="50" spans="2:16" s="230" customFormat="1" x14ac:dyDescent="0.25">
      <c r="B50" s="227">
        <v>34</v>
      </c>
      <c r="C50" s="228"/>
      <c r="D50" s="229"/>
      <c r="E50" s="229"/>
      <c r="F50" s="229"/>
      <c r="G50" s="229"/>
      <c r="H50" s="229"/>
      <c r="I50" s="229"/>
      <c r="J50" s="234"/>
      <c r="K50" s="235"/>
      <c r="L50" s="234"/>
      <c r="M50" s="234"/>
      <c r="N50" s="234"/>
      <c r="O50" s="234"/>
      <c r="P50" s="234"/>
    </row>
    <row r="51" spans="2:16" s="230" customFormat="1" x14ac:dyDescent="0.25">
      <c r="B51" s="227">
        <v>35</v>
      </c>
      <c r="C51" s="228"/>
      <c r="D51" s="229"/>
      <c r="E51" s="229"/>
      <c r="F51" s="229"/>
      <c r="G51" s="229"/>
      <c r="H51" s="229"/>
      <c r="I51" s="229"/>
      <c r="J51" s="234"/>
      <c r="K51" s="235"/>
      <c r="L51" s="234"/>
      <c r="M51" s="234"/>
      <c r="N51" s="234"/>
      <c r="O51" s="234"/>
      <c r="P51" s="234"/>
    </row>
    <row r="52" spans="2:16" x14ac:dyDescent="0.2">
      <c r="H52" s="108"/>
      <c r="I52" s="108"/>
      <c r="J52" s="108"/>
      <c r="K52" s="109"/>
      <c r="L52" s="108"/>
      <c r="M52" s="108"/>
      <c r="N52" s="108"/>
      <c r="O52" s="108"/>
      <c r="P52" s="108"/>
    </row>
  </sheetData>
  <sheetProtection algorithmName="SHA-512" hashValue="OKKUqd2rzvX+QDewxn7BYnibC9U8HMfh/clzD6GC6ehsoUPYW+ZJGPdk6X6hm3zDZ9IFf9C/aUEcz58B3FCyhQ==" saltValue="TdMxlkt3eFTZOyEn2T2XnQ==" spinCount="100000" sheet="1" formatRows="0"/>
  <mergeCells count="15">
    <mergeCell ref="F14:F16"/>
    <mergeCell ref="B14:B16"/>
    <mergeCell ref="G14:G16"/>
    <mergeCell ref="H14:H16"/>
    <mergeCell ref="I14:I16"/>
    <mergeCell ref="C14:C16"/>
    <mergeCell ref="D14:D16"/>
    <mergeCell ref="E14:E16"/>
    <mergeCell ref="C12:D12"/>
    <mergeCell ref="E12:I12"/>
    <mergeCell ref="C2:I2"/>
    <mergeCell ref="C6:I7"/>
    <mergeCell ref="C8:I9"/>
    <mergeCell ref="C4:I4"/>
    <mergeCell ref="C10:I10"/>
  </mergeCells>
  <printOptions horizontalCentered="1"/>
  <pageMargins left="0.70866141732283505" right="0.70866141732283505" top="0.74803149606299202" bottom="0.74803149606299202" header="0.31496062992126" footer="0.31496062992126"/>
  <pageSetup paperSize="5" scale="69" fitToHeight="0" orientation="landscape" r:id="rId1"/>
  <headerFooter>
    <oddFooter>&amp;L&amp;"-,Bold"Conseil des arts du Canada Confidentiel&amp;C&amp;D&amp;RPage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7" tint="0.59999389629810485"/>
    <pageSetUpPr fitToPage="1"/>
  </sheetPr>
  <dimension ref="A1:J258"/>
  <sheetViews>
    <sheetView showGridLines="0" zoomScale="90" zoomScaleNormal="90" workbookViewId="0">
      <pane ySplit="5" topLeftCell="A6" activePane="bottomLeft" state="frozen"/>
      <selection pane="bottomLeft" activeCell="A6" sqref="A6"/>
    </sheetView>
  </sheetViews>
  <sheetFormatPr defaultColWidth="9.140625" defaultRowHeight="14.25" x14ac:dyDescent="0.25"/>
  <cols>
    <col min="1" max="1" width="2.85546875" style="11" customWidth="1"/>
    <col min="2" max="2" width="50.7109375" style="61" customWidth="1"/>
    <col min="3" max="3" width="18.7109375" style="11" customWidth="1"/>
    <col min="4" max="4" width="16.42578125" style="11" customWidth="1"/>
    <col min="5" max="5" width="16.7109375" style="11" customWidth="1"/>
    <col min="6" max="6" width="17.85546875" style="11" customWidth="1"/>
    <col min="7" max="7" width="69.42578125" style="11" customWidth="1"/>
    <col min="8" max="14" width="9.140625" style="11"/>
    <col min="15" max="15" width="12" style="11" bestFit="1" customWidth="1"/>
    <col min="16" max="16384" width="9.140625" style="11"/>
  </cols>
  <sheetData>
    <row r="1" spans="1:9" s="5" customFormat="1" x14ac:dyDescent="0.2">
      <c r="B1" s="113" t="s">
        <v>209</v>
      </c>
      <c r="C1" s="136"/>
      <c r="D1" s="15"/>
      <c r="E1" s="15"/>
      <c r="F1" s="15"/>
      <c r="G1" s="15"/>
      <c r="I1" s="137"/>
    </row>
    <row r="2" spans="1:9" ht="19.5" customHeight="1" x14ac:dyDescent="0.25">
      <c r="B2" s="289" t="s">
        <v>203</v>
      </c>
      <c r="C2" s="289"/>
      <c r="D2" s="289"/>
      <c r="E2" s="289"/>
      <c r="F2" s="289"/>
      <c r="G2" s="289"/>
    </row>
    <row r="3" spans="1:9" ht="21" customHeight="1" x14ac:dyDescent="0.25">
      <c r="B3" s="180" t="s">
        <v>219</v>
      </c>
      <c r="C3" s="382" t="str">
        <f>IF('D COMP Budget'!C3&gt;0,'D COMP Budget'!C3,"")</f>
        <v/>
      </c>
      <c r="D3" s="383"/>
      <c r="E3" s="383"/>
      <c r="F3" s="383"/>
      <c r="G3" s="384"/>
    </row>
    <row r="4" spans="1:9" ht="8.25" customHeight="1" x14ac:dyDescent="0.25">
      <c r="B4" s="62"/>
      <c r="C4" s="1"/>
      <c r="D4" s="15"/>
      <c r="E4" s="15"/>
      <c r="F4" s="15"/>
      <c r="G4" s="15"/>
    </row>
    <row r="5" spans="1:9" ht="51" x14ac:dyDescent="0.25">
      <c r="A5" s="1"/>
      <c r="B5" s="147" t="s">
        <v>166</v>
      </c>
      <c r="C5" s="158" t="s">
        <v>56</v>
      </c>
      <c r="D5" s="156" t="s">
        <v>194</v>
      </c>
      <c r="E5" s="156" t="s">
        <v>195</v>
      </c>
      <c r="F5" s="157" t="s">
        <v>58</v>
      </c>
      <c r="G5" s="181" t="s">
        <v>220</v>
      </c>
    </row>
    <row r="6" spans="1:9" ht="15" x14ac:dyDescent="0.25">
      <c r="A6" s="2"/>
      <c r="B6" s="409" t="s">
        <v>172</v>
      </c>
      <c r="C6" s="184" t="s">
        <v>123</v>
      </c>
      <c r="D6" s="121" t="s">
        <v>123</v>
      </c>
      <c r="E6" s="121" t="s">
        <v>123</v>
      </c>
      <c r="F6" s="121" t="s">
        <v>123</v>
      </c>
      <c r="G6" s="141"/>
    </row>
    <row r="7" spans="1:9" ht="15" x14ac:dyDescent="0.25">
      <c r="A7" s="2"/>
      <c r="B7" s="410"/>
      <c r="C7" s="185" t="str">
        <f>'D COMP Budget'!C7</f>
        <v>Date :</v>
      </c>
      <c r="D7" s="134" t="s">
        <v>173</v>
      </c>
      <c r="E7" s="134" t="s">
        <v>173</v>
      </c>
      <c r="F7" s="134" t="s">
        <v>173</v>
      </c>
      <c r="G7" s="141"/>
    </row>
    <row r="8" spans="1:9" ht="15" x14ac:dyDescent="0.25">
      <c r="A8" s="2"/>
      <c r="B8" s="410"/>
      <c r="C8" s="186" t="s">
        <v>124</v>
      </c>
      <c r="D8" s="122" t="s">
        <v>124</v>
      </c>
      <c r="E8" s="122" t="s">
        <v>124</v>
      </c>
      <c r="F8" s="122" t="s">
        <v>124</v>
      </c>
      <c r="G8" s="141"/>
    </row>
    <row r="9" spans="1:9" ht="15" x14ac:dyDescent="0.25">
      <c r="A9" s="2"/>
      <c r="B9" s="410"/>
      <c r="C9" s="187" t="str">
        <f>'D COMP Budget'!C9</f>
        <v>Date :</v>
      </c>
      <c r="D9" s="135" t="s">
        <v>173</v>
      </c>
      <c r="E9" s="135" t="s">
        <v>173</v>
      </c>
      <c r="F9" s="135" t="s">
        <v>173</v>
      </c>
      <c r="G9" s="142"/>
    </row>
    <row r="10" spans="1:9" ht="8.25" customHeight="1" x14ac:dyDescent="0.25">
      <c r="A10" s="2"/>
      <c r="B10" s="411"/>
      <c r="C10" s="115"/>
      <c r="D10" s="6"/>
      <c r="E10" s="6"/>
      <c r="F10" s="6"/>
    </row>
    <row r="11" spans="1:9" ht="15" x14ac:dyDescent="0.25">
      <c r="B11" s="276" t="s">
        <v>5</v>
      </c>
      <c r="C11" s="276"/>
      <c r="D11" s="276"/>
      <c r="E11" s="276"/>
      <c r="F11" s="276"/>
      <c r="G11" s="276"/>
    </row>
    <row r="12" spans="1:9" ht="71.25" x14ac:dyDescent="0.25">
      <c r="B12" s="214" t="s">
        <v>221</v>
      </c>
      <c r="C12" s="284"/>
      <c r="D12" s="284"/>
      <c r="E12" s="284"/>
      <c r="F12" s="284"/>
      <c r="G12" s="284"/>
    </row>
    <row r="13" spans="1:9" x14ac:dyDescent="0.25">
      <c r="B13" s="194" t="str">
        <f>IF(ISBLANK('D COMP Budget'!B13:B13),"",'D COMP Budget'!B13:B13)</f>
        <v>Redevances et droits d’auteur</v>
      </c>
      <c r="C13" s="236"/>
      <c r="D13" s="196"/>
      <c r="E13" s="196"/>
      <c r="F13" s="196"/>
      <c r="G13" s="200"/>
    </row>
    <row r="14" spans="1:9" x14ac:dyDescent="0.25">
      <c r="B14" s="215" t="str">
        <f>IF(ISBLANK('D COMP Budget'!B14:B14),"",'D COMP Budget'!B14:B14)</f>
        <v/>
      </c>
      <c r="C14" s="236"/>
      <c r="D14" s="196"/>
      <c r="E14" s="196"/>
      <c r="F14" s="196"/>
      <c r="G14" s="200"/>
      <c r="I14" s="1"/>
    </row>
    <row r="15" spans="1:9" x14ac:dyDescent="0.25">
      <c r="B15" s="215" t="str">
        <f>IF(ISBLANK('D COMP Budget'!B15:B15),"",'D COMP Budget'!B15:B15)</f>
        <v/>
      </c>
      <c r="C15" s="236"/>
      <c r="D15" s="196"/>
      <c r="E15" s="196"/>
      <c r="F15" s="196"/>
      <c r="G15" s="200"/>
    </row>
    <row r="16" spans="1:9" x14ac:dyDescent="0.25">
      <c r="B16" s="215" t="str">
        <f>IF(ISBLANK('D COMP Budget'!B16:B16),"",'D COMP Budget'!B16:B16)</f>
        <v/>
      </c>
      <c r="C16" s="236"/>
      <c r="D16" s="196"/>
      <c r="E16" s="196"/>
      <c r="F16" s="196"/>
      <c r="G16" s="200"/>
    </row>
    <row r="17" spans="2:7" x14ac:dyDescent="0.25">
      <c r="B17" s="215" t="str">
        <f>IF(ISBLANK('D COMP Budget'!B17:B17),"",'D COMP Budget'!B17:B17)</f>
        <v/>
      </c>
      <c r="C17" s="236"/>
      <c r="D17" s="196"/>
      <c r="E17" s="196"/>
      <c r="F17" s="196"/>
      <c r="G17" s="200"/>
    </row>
    <row r="18" spans="2:7" x14ac:dyDescent="0.25">
      <c r="B18" s="215" t="str">
        <f>IF(ISBLANK('D COMP Budget'!B18:B18),"",'D COMP Budget'!B18:B18)</f>
        <v/>
      </c>
      <c r="C18" s="236"/>
      <c r="D18" s="196"/>
      <c r="E18" s="196"/>
      <c r="F18" s="196"/>
      <c r="G18" s="200"/>
    </row>
    <row r="19" spans="2:7" x14ac:dyDescent="0.25">
      <c r="B19" s="215" t="str">
        <f>IF(ISBLANK('D COMP Budget'!B19:B19),"",'D COMP Budget'!B19:B19)</f>
        <v/>
      </c>
      <c r="C19" s="236"/>
      <c r="D19" s="196"/>
      <c r="E19" s="196"/>
      <c r="F19" s="196"/>
      <c r="G19" s="200"/>
    </row>
    <row r="20" spans="2:7" x14ac:dyDescent="0.25">
      <c r="B20" s="215" t="str">
        <f>IF(ISBLANK('D COMP Budget'!B20:B20),"",'D COMP Budget'!B20:B20)</f>
        <v/>
      </c>
      <c r="C20" s="236"/>
      <c r="D20" s="196"/>
      <c r="E20" s="196"/>
      <c r="F20" s="196"/>
      <c r="G20" s="200"/>
    </row>
    <row r="21" spans="2:7" x14ac:dyDescent="0.25">
      <c r="B21" s="215" t="str">
        <f>IF(ISBLANK('D COMP Budget'!B21:B21),"",'D COMP Budget'!B21:B21)</f>
        <v/>
      </c>
      <c r="C21" s="236"/>
      <c r="D21" s="196"/>
      <c r="E21" s="196"/>
      <c r="F21" s="196"/>
      <c r="G21" s="200"/>
    </row>
    <row r="22" spans="2:7" x14ac:dyDescent="0.25">
      <c r="B22" s="215" t="str">
        <f>IF(ISBLANK('D COMP Budget'!B22:B22),"",'D COMP Budget'!B22:B22)</f>
        <v/>
      </c>
      <c r="C22" s="236"/>
      <c r="D22" s="196"/>
      <c r="E22" s="196"/>
      <c r="F22" s="196"/>
      <c r="G22" s="200"/>
    </row>
    <row r="23" spans="2:7" x14ac:dyDescent="0.25">
      <c r="B23" s="215" t="str">
        <f>IF(ISBLANK('D COMP Budget'!B23:B23),"",'D COMP Budget'!B23:B23)</f>
        <v/>
      </c>
      <c r="C23" s="236"/>
      <c r="D23" s="196"/>
      <c r="E23" s="196"/>
      <c r="F23" s="196"/>
      <c r="G23" s="200"/>
    </row>
    <row r="24" spans="2:7" x14ac:dyDescent="0.25">
      <c r="B24" s="215" t="str">
        <f>IF(ISBLANK('D COMP Budget'!B24:B24),"",'D COMP Budget'!B24:B24)</f>
        <v/>
      </c>
      <c r="C24" s="236"/>
      <c r="D24" s="196"/>
      <c r="E24" s="196"/>
      <c r="F24" s="196"/>
      <c r="G24" s="200"/>
    </row>
    <row r="25" spans="2:7" x14ac:dyDescent="0.25">
      <c r="B25" s="215" t="str">
        <f>IF(ISBLANK('D COMP Budget'!B25:B25),"",'D COMP Budget'!B25:B25)</f>
        <v/>
      </c>
      <c r="C25" s="236"/>
      <c r="D25" s="196"/>
      <c r="E25" s="196"/>
      <c r="F25" s="196"/>
      <c r="G25" s="200"/>
    </row>
    <row r="26" spans="2:7" x14ac:dyDescent="0.25">
      <c r="B26" s="215" t="str">
        <f>IF(ISBLANK('D COMP Budget'!B26:B26),"",'D COMP Budget'!B26:B26)</f>
        <v/>
      </c>
      <c r="C26" s="236"/>
      <c r="D26" s="196"/>
      <c r="E26" s="196"/>
      <c r="F26" s="196"/>
      <c r="G26" s="200"/>
    </row>
    <row r="27" spans="2:7" x14ac:dyDescent="0.25">
      <c r="B27" s="215" t="str">
        <f>IF(ISBLANK('D COMP Budget'!B27:B27),"",'D COMP Budget'!B27:B27)</f>
        <v/>
      </c>
      <c r="C27" s="236"/>
      <c r="D27" s="196"/>
      <c r="E27" s="196"/>
      <c r="F27" s="196"/>
      <c r="G27" s="200"/>
    </row>
    <row r="28" spans="2:7" x14ac:dyDescent="0.25">
      <c r="B28" s="215" t="str">
        <f>IF(ISBLANK('D COMP Budget'!B28:B28),"",'D COMP Budget'!B28:B28)</f>
        <v/>
      </c>
      <c r="C28" s="236"/>
      <c r="D28" s="196"/>
      <c r="E28" s="196"/>
      <c r="F28" s="196"/>
      <c r="G28" s="200"/>
    </row>
    <row r="29" spans="2:7" ht="30" x14ac:dyDescent="0.25">
      <c r="B29" s="191" t="s">
        <v>148</v>
      </c>
      <c r="C29" s="237">
        <f>'D COMP Budget'!C29</f>
        <v>0</v>
      </c>
      <c r="D29" s="238">
        <f t="shared" ref="D29:E29" si="0">SUM(D13:D28)</f>
        <v>0</v>
      </c>
      <c r="E29" s="238">
        <f t="shared" si="0"/>
        <v>0</v>
      </c>
      <c r="F29" s="238">
        <f t="shared" ref="F29" si="1">SUM(F13:F28)</f>
        <v>0</v>
      </c>
      <c r="G29" s="200"/>
    </row>
    <row r="30" spans="2:7" x14ac:dyDescent="0.25">
      <c r="C30" s="64"/>
      <c r="D30" s="66"/>
      <c r="E30" s="66"/>
      <c r="F30" s="66"/>
    </row>
    <row r="31" spans="2:7" ht="15" x14ac:dyDescent="0.25">
      <c r="B31" s="319" t="s">
        <v>6</v>
      </c>
      <c r="C31" s="320"/>
      <c r="D31" s="320"/>
      <c r="E31" s="320"/>
      <c r="F31" s="320"/>
      <c r="G31" s="321"/>
    </row>
    <row r="32" spans="2:7" ht="57" x14ac:dyDescent="0.25">
      <c r="B32" s="149" t="str">
        <f>+IF('D COMP Budget'!B32:B32="","",'D COMP Budget'!B32:B32)</f>
        <v>Par ex., cachets d'un technicien en musique, ingénieur du son, directeur de la photographie, régisseur de plateau, directeur technique, techniciens et  monteur de films.</v>
      </c>
      <c r="C32" s="403"/>
      <c r="D32" s="404"/>
      <c r="E32" s="404"/>
      <c r="F32" s="404"/>
      <c r="G32" s="405"/>
    </row>
    <row r="33" spans="2:9" x14ac:dyDescent="0.25">
      <c r="B33" s="215" t="str">
        <f>IF(ISBLANK('D COMP Budget'!B33:B33),"",'D COMP Budget'!B33:B33)</f>
        <v/>
      </c>
      <c r="C33" s="236"/>
      <c r="D33" s="196"/>
      <c r="E33" s="196"/>
      <c r="F33" s="196"/>
      <c r="G33" s="200"/>
    </row>
    <row r="34" spans="2:9" x14ac:dyDescent="0.25">
      <c r="B34" s="215" t="str">
        <f>IF(ISBLANK('D COMP Budget'!B34:B34),"",'D COMP Budget'!B34:B34)</f>
        <v/>
      </c>
      <c r="C34" s="236"/>
      <c r="D34" s="196"/>
      <c r="E34" s="196"/>
      <c r="F34" s="196"/>
      <c r="G34" s="200"/>
      <c r="I34" s="1"/>
    </row>
    <row r="35" spans="2:9" x14ac:dyDescent="0.25">
      <c r="B35" s="215" t="str">
        <f>IF(ISBLANK('D COMP Budget'!B35:B35),"",'D COMP Budget'!B35:B35)</f>
        <v/>
      </c>
      <c r="C35" s="236"/>
      <c r="D35" s="196"/>
      <c r="E35" s="196"/>
      <c r="F35" s="196"/>
      <c r="G35" s="200"/>
    </row>
    <row r="36" spans="2:9" x14ac:dyDescent="0.25">
      <c r="B36" s="215" t="str">
        <f>IF(ISBLANK('D COMP Budget'!B36:B36),"",'D COMP Budget'!B36:B36)</f>
        <v/>
      </c>
      <c r="C36" s="236"/>
      <c r="D36" s="196"/>
      <c r="E36" s="196"/>
      <c r="F36" s="196"/>
      <c r="G36" s="200"/>
    </row>
    <row r="37" spans="2:9" x14ac:dyDescent="0.25">
      <c r="B37" s="215" t="str">
        <f>IF(ISBLANK('D COMP Budget'!B37:B37),"",'D COMP Budget'!B37:B37)</f>
        <v/>
      </c>
      <c r="C37" s="236"/>
      <c r="D37" s="196"/>
      <c r="E37" s="196"/>
      <c r="F37" s="196"/>
      <c r="G37" s="200"/>
    </row>
    <row r="38" spans="2:9" x14ac:dyDescent="0.25">
      <c r="B38" s="215" t="str">
        <f>IF(ISBLANK('D COMP Budget'!B38:B38),"",'D COMP Budget'!B38:B38)</f>
        <v/>
      </c>
      <c r="C38" s="236"/>
      <c r="D38" s="196"/>
      <c r="E38" s="196"/>
      <c r="F38" s="196"/>
      <c r="G38" s="200"/>
    </row>
    <row r="39" spans="2:9" x14ac:dyDescent="0.25">
      <c r="B39" s="215" t="str">
        <f>IF(ISBLANK('D COMP Budget'!B39:B39),"",'D COMP Budget'!B39:B39)</f>
        <v/>
      </c>
      <c r="C39" s="236"/>
      <c r="D39" s="196"/>
      <c r="E39" s="196"/>
      <c r="F39" s="196"/>
      <c r="G39" s="200"/>
    </row>
    <row r="40" spans="2:9" x14ac:dyDescent="0.25">
      <c r="B40" s="215" t="str">
        <f>IF(ISBLANK('D COMP Budget'!B40:B40),"",'D COMP Budget'!B40:B40)</f>
        <v/>
      </c>
      <c r="C40" s="236"/>
      <c r="D40" s="196"/>
      <c r="E40" s="196"/>
      <c r="F40" s="196"/>
      <c r="G40" s="200"/>
    </row>
    <row r="41" spans="2:9" x14ac:dyDescent="0.25">
      <c r="B41" s="215" t="str">
        <f>IF(ISBLANK('D COMP Budget'!B41:B41),"",'D COMP Budget'!B41:B41)</f>
        <v/>
      </c>
      <c r="C41" s="236"/>
      <c r="D41" s="196"/>
      <c r="E41" s="196"/>
      <c r="F41" s="196"/>
      <c r="G41" s="200"/>
    </row>
    <row r="42" spans="2:9" x14ac:dyDescent="0.25">
      <c r="B42" s="215" t="str">
        <f>IF(ISBLANK('D COMP Budget'!B42:B42),"",'D COMP Budget'!B42:B42)</f>
        <v/>
      </c>
      <c r="C42" s="236"/>
      <c r="D42" s="196"/>
      <c r="E42" s="196"/>
      <c r="F42" s="196"/>
      <c r="G42" s="200"/>
    </row>
    <row r="43" spans="2:9" ht="30" x14ac:dyDescent="0.25">
      <c r="B43" s="191" t="s">
        <v>139</v>
      </c>
      <c r="C43" s="237">
        <f>'D COMP Budget'!C43</f>
        <v>0</v>
      </c>
      <c r="D43" s="238">
        <f>+SUM(D33:D42)</f>
        <v>0</v>
      </c>
      <c r="E43" s="238">
        <f>+SUM(E33:E42)</f>
        <v>0</v>
      </c>
      <c r="F43" s="238">
        <f>+SUM(F33:F42)</f>
        <v>0</v>
      </c>
      <c r="G43" s="200"/>
    </row>
    <row r="44" spans="2:9" x14ac:dyDescent="0.25">
      <c r="B44" s="67"/>
      <c r="C44" s="64"/>
      <c r="D44" s="69"/>
      <c r="E44" s="69"/>
      <c r="F44" s="69"/>
    </row>
    <row r="45" spans="2:9" ht="15" x14ac:dyDescent="0.25">
      <c r="B45" s="319" t="s">
        <v>7</v>
      </c>
      <c r="C45" s="320"/>
      <c r="D45" s="320"/>
      <c r="E45" s="320"/>
      <c r="F45" s="320"/>
      <c r="G45" s="321"/>
    </row>
    <row r="46" spans="2:9" ht="71.25" x14ac:dyDescent="0.25">
      <c r="B46" s="149" t="s">
        <v>158</v>
      </c>
      <c r="C46" s="403"/>
      <c r="D46" s="404"/>
      <c r="E46" s="404"/>
      <c r="F46" s="404"/>
      <c r="G46" s="405"/>
    </row>
    <row r="47" spans="2:9" x14ac:dyDescent="0.25">
      <c r="B47" s="215" t="str">
        <f>IF(ISBLANK('D COMP Budget'!B47:B47),"",'D COMP Budget'!B47:B47)</f>
        <v/>
      </c>
      <c r="C47" s="236"/>
      <c r="D47" s="196"/>
      <c r="E47" s="196"/>
      <c r="F47" s="196"/>
      <c r="G47" s="200"/>
    </row>
    <row r="48" spans="2:9" x14ac:dyDescent="0.25">
      <c r="B48" s="215" t="str">
        <f>IF(ISBLANK('D COMP Budget'!B48:B48),"",'D COMP Budget'!B48:B48)</f>
        <v/>
      </c>
      <c r="C48" s="236"/>
      <c r="D48" s="196"/>
      <c r="E48" s="196"/>
      <c r="F48" s="196"/>
      <c r="G48" s="200"/>
    </row>
    <row r="49" spans="2:9" x14ac:dyDescent="0.25">
      <c r="B49" s="215" t="str">
        <f>IF(ISBLANK('D COMP Budget'!B49:B49),"",'D COMP Budget'!B49:B49)</f>
        <v/>
      </c>
      <c r="C49" s="236"/>
      <c r="D49" s="196"/>
      <c r="E49" s="196"/>
      <c r="F49" s="196"/>
      <c r="G49" s="200"/>
    </row>
    <row r="50" spans="2:9" x14ac:dyDescent="0.25">
      <c r="B50" s="215" t="str">
        <f>IF(ISBLANK('D COMP Budget'!B50:B50),"",'D COMP Budget'!B50:B50)</f>
        <v/>
      </c>
      <c r="C50" s="236"/>
      <c r="D50" s="196"/>
      <c r="E50" s="196"/>
      <c r="F50" s="196"/>
      <c r="G50" s="200"/>
    </row>
    <row r="51" spans="2:9" x14ac:dyDescent="0.25">
      <c r="B51" s="215" t="str">
        <f>IF(ISBLANK('D COMP Budget'!B51:B51),"",'D COMP Budget'!B51:B51)</f>
        <v/>
      </c>
      <c r="C51" s="236"/>
      <c r="D51" s="196"/>
      <c r="E51" s="196"/>
      <c r="F51" s="196"/>
      <c r="G51" s="200"/>
    </row>
    <row r="52" spans="2:9" x14ac:dyDescent="0.25">
      <c r="B52" s="215" t="str">
        <f>IF(ISBLANK('D COMP Budget'!B52:B52),"",'D COMP Budget'!B52:B52)</f>
        <v/>
      </c>
      <c r="C52" s="236"/>
      <c r="D52" s="196"/>
      <c r="E52" s="196"/>
      <c r="F52" s="196"/>
      <c r="G52" s="200"/>
    </row>
    <row r="53" spans="2:9" x14ac:dyDescent="0.25">
      <c r="B53" s="215" t="str">
        <f>IF(ISBLANK('D COMP Budget'!B53:B53),"",'D COMP Budget'!B53:B53)</f>
        <v/>
      </c>
      <c r="C53" s="236"/>
      <c r="D53" s="196"/>
      <c r="E53" s="196"/>
      <c r="F53" s="196"/>
      <c r="G53" s="200"/>
      <c r="I53" s="1"/>
    </row>
    <row r="54" spans="2:9" x14ac:dyDescent="0.25">
      <c r="B54" s="215" t="str">
        <f>IF(ISBLANK('D COMP Budget'!B54:B54),"",'D COMP Budget'!B54:B54)</f>
        <v/>
      </c>
      <c r="C54" s="236"/>
      <c r="D54" s="196"/>
      <c r="E54" s="196"/>
      <c r="F54" s="196"/>
      <c r="G54" s="200"/>
    </row>
    <row r="55" spans="2:9" x14ac:dyDescent="0.25">
      <c r="B55" s="215" t="str">
        <f>IF(ISBLANK('D COMP Budget'!B55:B55),"",'D COMP Budget'!B55:B55)</f>
        <v/>
      </c>
      <c r="C55" s="236"/>
      <c r="D55" s="196"/>
      <c r="E55" s="196"/>
      <c r="F55" s="196"/>
      <c r="G55" s="200"/>
    </row>
    <row r="56" spans="2:9" x14ac:dyDescent="0.25">
      <c r="B56" s="215" t="str">
        <f>IF(ISBLANK('D COMP Budget'!B56:B56),"",'D COMP Budget'!B56:B56)</f>
        <v/>
      </c>
      <c r="C56" s="236"/>
      <c r="D56" s="196"/>
      <c r="E56" s="196"/>
      <c r="F56" s="196"/>
      <c r="G56" s="200"/>
    </row>
    <row r="57" spans="2:9" x14ac:dyDescent="0.25">
      <c r="B57" s="215" t="str">
        <f>IF(ISBLANK('D COMP Budget'!B57:B57),"",'D COMP Budget'!B57:B57)</f>
        <v/>
      </c>
      <c r="C57" s="236"/>
      <c r="D57" s="196"/>
      <c r="E57" s="196"/>
      <c r="F57" s="196"/>
      <c r="G57" s="200"/>
    </row>
    <row r="58" spans="2:9" x14ac:dyDescent="0.25">
      <c r="B58" s="215" t="str">
        <f>IF(ISBLANK('D COMP Budget'!B58:B58),"",'D COMP Budget'!B58:B58)</f>
        <v/>
      </c>
      <c r="C58" s="236"/>
      <c r="D58" s="196"/>
      <c r="E58" s="196"/>
      <c r="F58" s="196"/>
      <c r="G58" s="200"/>
    </row>
    <row r="59" spans="2:9" x14ac:dyDescent="0.25">
      <c r="B59" s="215" t="str">
        <f>IF(ISBLANK('D COMP Budget'!B59:B59),"",'D COMP Budget'!B59:B59)</f>
        <v/>
      </c>
      <c r="C59" s="236"/>
      <c r="D59" s="196"/>
      <c r="E59" s="196"/>
      <c r="F59" s="196"/>
      <c r="G59" s="200"/>
    </row>
    <row r="60" spans="2:9" x14ac:dyDescent="0.25">
      <c r="B60" s="215" t="str">
        <f>IF(ISBLANK('D COMP Budget'!B60:B60),"",'D COMP Budget'!B60:B60)</f>
        <v/>
      </c>
      <c r="C60" s="236"/>
      <c r="D60" s="196"/>
      <c r="E60" s="196"/>
      <c r="F60" s="196"/>
      <c r="G60" s="200"/>
    </row>
    <row r="61" spans="2:9" x14ac:dyDescent="0.25">
      <c r="B61" s="215" t="str">
        <f>IF(ISBLANK('D COMP Budget'!B61:B61),"",'D COMP Budget'!B61:B61)</f>
        <v/>
      </c>
      <c r="C61" s="236"/>
      <c r="D61" s="196"/>
      <c r="E61" s="196"/>
      <c r="F61" s="196"/>
      <c r="G61" s="200"/>
    </row>
    <row r="62" spans="2:9" ht="15" x14ac:dyDescent="0.25">
      <c r="B62" s="191" t="s">
        <v>159</v>
      </c>
      <c r="C62" s="237">
        <f>'D COMP Budget'!C62</f>
        <v>0</v>
      </c>
      <c r="D62" s="238">
        <f>SUM(D47:D61)</f>
        <v>0</v>
      </c>
      <c r="E62" s="238">
        <f>SUM(E47:E61)</f>
        <v>0</v>
      </c>
      <c r="F62" s="238">
        <f>SUM(F47:F61)</f>
        <v>0</v>
      </c>
      <c r="G62" s="200"/>
    </row>
    <row r="63" spans="2:9" x14ac:dyDescent="0.25">
      <c r="B63" s="67"/>
      <c r="C63" s="64"/>
      <c r="D63" s="66"/>
      <c r="E63" s="66"/>
      <c r="F63" s="66"/>
    </row>
    <row r="64" spans="2:9" ht="15" x14ac:dyDescent="0.25">
      <c r="B64" s="319" t="s">
        <v>49</v>
      </c>
      <c r="C64" s="320"/>
      <c r="D64" s="320"/>
      <c r="E64" s="320"/>
      <c r="F64" s="320"/>
      <c r="G64" s="321"/>
    </row>
    <row r="65" spans="2:9" ht="30" x14ac:dyDescent="0.25">
      <c r="B65" s="195" t="str">
        <f>+IF('D COMP Budget'!B65:B65="","",'D COMP Budget'!B65:B65)</f>
        <v>Préproduction (recherche, développement, premières étapes de la création)</v>
      </c>
      <c r="C65" s="403"/>
      <c r="D65" s="404"/>
      <c r="E65" s="404"/>
      <c r="F65" s="404"/>
      <c r="G65" s="405"/>
    </row>
    <row r="66" spans="2:9" ht="57" x14ac:dyDescent="0.25">
      <c r="B66" s="149" t="str">
        <f>+IF('D COMP Budget'!B66:B66="","",'D COMP Budget'!B66:B66)</f>
        <v>Par ex., le matériel de recherche, la licence de logiciels, les installations, l’expérimentation d’une technique, l’acquisition de droits et le repérage de lieux de tournage, etc..</v>
      </c>
      <c r="C66" s="403"/>
      <c r="D66" s="404"/>
      <c r="E66" s="404"/>
      <c r="F66" s="404"/>
      <c r="G66" s="405"/>
    </row>
    <row r="67" spans="2:9" x14ac:dyDescent="0.25">
      <c r="B67" s="194" t="s">
        <v>167</v>
      </c>
      <c r="C67" s="236"/>
      <c r="D67" s="196"/>
      <c r="E67" s="196"/>
      <c r="F67" s="196"/>
      <c r="G67" s="200"/>
    </row>
    <row r="68" spans="2:9" x14ac:dyDescent="0.25">
      <c r="B68" s="215" t="str">
        <f>IF(ISBLANK('D COMP Budget'!B68:B68),"",'D COMP Budget'!B68:B68)</f>
        <v/>
      </c>
      <c r="C68" s="236"/>
      <c r="D68" s="196"/>
      <c r="E68" s="196"/>
      <c r="F68" s="196"/>
      <c r="G68" s="200"/>
    </row>
    <row r="69" spans="2:9" x14ac:dyDescent="0.25">
      <c r="B69" s="215" t="str">
        <f>IF(ISBLANK('D COMP Budget'!B69:B69),"",'D COMP Budget'!B69:B69)</f>
        <v/>
      </c>
      <c r="C69" s="236"/>
      <c r="D69" s="196"/>
      <c r="E69" s="196"/>
      <c r="F69" s="196"/>
      <c r="G69" s="200"/>
      <c r="I69" s="1"/>
    </row>
    <row r="70" spans="2:9" x14ac:dyDescent="0.25">
      <c r="B70" s="215" t="str">
        <f>IF(ISBLANK('D COMP Budget'!B70:B70),"",'D COMP Budget'!B70:B70)</f>
        <v/>
      </c>
      <c r="C70" s="236"/>
      <c r="D70" s="196"/>
      <c r="E70" s="196"/>
      <c r="F70" s="196"/>
      <c r="G70" s="200"/>
    </row>
    <row r="71" spans="2:9" x14ac:dyDescent="0.25">
      <c r="B71" s="215" t="str">
        <f>IF(ISBLANK('D COMP Budget'!B71:B71),"",'D COMP Budget'!B71:B71)</f>
        <v/>
      </c>
      <c r="C71" s="236"/>
      <c r="D71" s="196"/>
      <c r="E71" s="196"/>
      <c r="F71" s="196"/>
      <c r="G71" s="200"/>
    </row>
    <row r="72" spans="2:9" x14ac:dyDescent="0.25">
      <c r="B72" s="215" t="str">
        <f>IF(ISBLANK('D COMP Budget'!B72:B72),"",'D COMP Budget'!B72:B72)</f>
        <v/>
      </c>
      <c r="C72" s="236"/>
      <c r="D72" s="196"/>
      <c r="E72" s="196"/>
      <c r="F72" s="196"/>
      <c r="G72" s="200"/>
    </row>
    <row r="73" spans="2:9" x14ac:dyDescent="0.25">
      <c r="B73" s="215" t="str">
        <f>IF(ISBLANK('D COMP Budget'!B73:B73),"",'D COMP Budget'!B73:B73)</f>
        <v/>
      </c>
      <c r="C73" s="236"/>
      <c r="D73" s="196"/>
      <c r="E73" s="196"/>
      <c r="F73" s="196"/>
      <c r="G73" s="200"/>
    </row>
    <row r="74" spans="2:9" x14ac:dyDescent="0.25">
      <c r="B74" s="215" t="str">
        <f>IF(ISBLANK('D COMP Budget'!B74:B74),"",'D COMP Budget'!B74:B74)</f>
        <v/>
      </c>
      <c r="C74" s="236"/>
      <c r="D74" s="196"/>
      <c r="E74" s="196"/>
      <c r="F74" s="196"/>
      <c r="G74" s="200"/>
    </row>
    <row r="75" spans="2:9" x14ac:dyDescent="0.25">
      <c r="B75" s="215" t="str">
        <f>IF(ISBLANK('D COMP Budget'!B75:B75),"",'D COMP Budget'!B75:B75)</f>
        <v/>
      </c>
      <c r="C75" s="236"/>
      <c r="D75" s="196"/>
      <c r="E75" s="196"/>
      <c r="F75" s="196"/>
      <c r="G75" s="200"/>
    </row>
    <row r="76" spans="2:9" x14ac:dyDescent="0.25">
      <c r="B76" s="215" t="str">
        <f>IF(ISBLANK('D COMP Budget'!B76:B76),"",'D COMP Budget'!B76:B76)</f>
        <v/>
      </c>
      <c r="C76" s="236"/>
      <c r="D76" s="196"/>
      <c r="E76" s="196"/>
      <c r="F76" s="196"/>
      <c r="G76" s="200"/>
    </row>
    <row r="77" spans="2:9" x14ac:dyDescent="0.25">
      <c r="B77" s="215" t="str">
        <f>IF(ISBLANK('D COMP Budget'!B77:B77),"",'D COMP Budget'!B77:B77)</f>
        <v/>
      </c>
      <c r="C77" s="236"/>
      <c r="D77" s="196"/>
      <c r="E77" s="196"/>
      <c r="F77" s="196"/>
      <c r="G77" s="200"/>
    </row>
    <row r="78" spans="2:9" s="1" customFormat="1" ht="15" x14ac:dyDescent="0.25">
      <c r="B78" s="195" t="str">
        <f>+IF('D COMP Budget'!B78:B78="","",'D COMP Budget'!B78:B78)</f>
        <v>Production</v>
      </c>
      <c r="C78" s="403"/>
      <c r="D78" s="404"/>
      <c r="E78" s="404"/>
      <c r="F78" s="404"/>
      <c r="G78" s="405"/>
    </row>
    <row r="79" spans="2:9" ht="28.5" x14ac:dyDescent="0.25">
      <c r="B79" s="149" t="str">
        <f>+IF('D COMP Budget'!B79:B79="","",'D COMP Budget'!B79:B79)</f>
        <v>Par ex., l’équipement sonore, le matériel d’éclairage et la caméra, etc..</v>
      </c>
      <c r="C79" s="403"/>
      <c r="D79" s="404"/>
      <c r="E79" s="404"/>
      <c r="F79" s="404"/>
      <c r="G79" s="405"/>
    </row>
    <row r="80" spans="2:9" ht="42.75" x14ac:dyDescent="0.25">
      <c r="B80" s="149" t="str">
        <f>+IF('D COMP Budget'!B80:B80="","",'D COMP Budget'!B80:B80)</f>
        <v>Comprennent l’accessibilité du public, par ex. interprétation gestuelle, sous-titrage, description audio, etc.</v>
      </c>
      <c r="C80" s="403"/>
      <c r="D80" s="404"/>
      <c r="E80" s="404"/>
      <c r="F80" s="404"/>
      <c r="G80" s="405"/>
    </row>
    <row r="81" spans="2:9" x14ac:dyDescent="0.25">
      <c r="B81" s="194" t="str">
        <f>IF(ISBLANK('D COMP Budget'!B81:B81),"",'D COMP Budget'!B81:B81)</f>
        <v>Location d’équipement</v>
      </c>
      <c r="C81" s="236"/>
      <c r="D81" s="196"/>
      <c r="E81" s="196"/>
      <c r="F81" s="196"/>
      <c r="G81" s="200"/>
    </row>
    <row r="82" spans="2:9" ht="28.5" x14ac:dyDescent="0.25">
      <c r="B82" s="194" t="str">
        <f>IF(ISBLANK('D COMP Budget'!B82:B82),"",'D COMP Budget'!B82:B82)</f>
        <v>Location d’un lieu de représentation, d’exposition ou d’un studio</v>
      </c>
      <c r="C82" s="236"/>
      <c r="D82" s="196"/>
      <c r="E82" s="196"/>
      <c r="F82" s="196"/>
      <c r="G82" s="200"/>
      <c r="I82" s="1"/>
    </row>
    <row r="83" spans="2:9" x14ac:dyDescent="0.25">
      <c r="B83" s="215" t="str">
        <f>IF(ISBLANK('D COMP Budget'!B83:B83),"",'D COMP Budget'!B83:B83)</f>
        <v/>
      </c>
      <c r="C83" s="236"/>
      <c r="D83" s="196"/>
      <c r="E83" s="196"/>
      <c r="F83" s="196"/>
      <c r="G83" s="200"/>
      <c r="I83" s="1"/>
    </row>
    <row r="84" spans="2:9" x14ac:dyDescent="0.25">
      <c r="B84" s="215" t="str">
        <f>IF(ISBLANK('D COMP Budget'!B84:B84),"",'D COMP Budget'!B84:B84)</f>
        <v/>
      </c>
      <c r="C84" s="236"/>
      <c r="D84" s="196"/>
      <c r="E84" s="196"/>
      <c r="F84" s="196"/>
      <c r="G84" s="200"/>
    </row>
    <row r="85" spans="2:9" x14ac:dyDescent="0.25">
      <c r="B85" s="215" t="str">
        <f>IF(ISBLANK('D COMP Budget'!B85:B85),"",'D COMP Budget'!B85:B85)</f>
        <v/>
      </c>
      <c r="C85" s="236"/>
      <c r="D85" s="196"/>
      <c r="E85" s="196"/>
      <c r="F85" s="196"/>
      <c r="G85" s="200"/>
    </row>
    <row r="86" spans="2:9" x14ac:dyDescent="0.25">
      <c r="B86" s="215" t="str">
        <f>IF(ISBLANK('D COMP Budget'!B86:B86),"",'D COMP Budget'!B86:B86)</f>
        <v/>
      </c>
      <c r="C86" s="236"/>
      <c r="D86" s="196"/>
      <c r="E86" s="196"/>
      <c r="F86" s="196"/>
      <c r="G86" s="200"/>
    </row>
    <row r="87" spans="2:9" x14ac:dyDescent="0.25">
      <c r="B87" s="215" t="str">
        <f>IF(ISBLANK('D COMP Budget'!B87:B87),"",'D COMP Budget'!B87:B87)</f>
        <v/>
      </c>
      <c r="C87" s="236"/>
      <c r="D87" s="196"/>
      <c r="E87" s="196"/>
      <c r="F87" s="196"/>
      <c r="G87" s="200"/>
    </row>
    <row r="88" spans="2:9" x14ac:dyDescent="0.25">
      <c r="B88" s="215" t="str">
        <f>IF(ISBLANK('D COMP Budget'!B88:B88),"",'D COMP Budget'!B88:B88)</f>
        <v/>
      </c>
      <c r="C88" s="236"/>
      <c r="D88" s="196"/>
      <c r="E88" s="196"/>
      <c r="F88" s="196"/>
      <c r="G88" s="200"/>
    </row>
    <row r="89" spans="2:9" x14ac:dyDescent="0.25">
      <c r="B89" s="215" t="str">
        <f>IF(ISBLANK('D COMP Budget'!B89:B89),"",'D COMP Budget'!B89:B89)</f>
        <v/>
      </c>
      <c r="C89" s="236"/>
      <c r="D89" s="196"/>
      <c r="E89" s="196"/>
      <c r="F89" s="196"/>
      <c r="G89" s="200"/>
    </row>
    <row r="90" spans="2:9" x14ac:dyDescent="0.25">
      <c r="B90" s="215" t="str">
        <f>IF(ISBLANK('D COMP Budget'!B90:B90),"",'D COMP Budget'!B90:B90)</f>
        <v/>
      </c>
      <c r="C90" s="236"/>
      <c r="D90" s="196"/>
      <c r="E90" s="196"/>
      <c r="F90" s="196"/>
      <c r="G90" s="200"/>
    </row>
    <row r="91" spans="2:9" x14ac:dyDescent="0.25">
      <c r="B91" s="215" t="str">
        <f>IF(ISBLANK('D COMP Budget'!B91:B91),"",'D COMP Budget'!B91:B91)</f>
        <v/>
      </c>
      <c r="C91" s="236"/>
      <c r="D91" s="196"/>
      <c r="E91" s="196"/>
      <c r="F91" s="196"/>
      <c r="G91" s="200"/>
    </row>
    <row r="92" spans="2:9" x14ac:dyDescent="0.25">
      <c r="B92" s="215" t="str">
        <f>IF(ISBLANK('D COMP Budget'!B92:B92),"",'D COMP Budget'!B92:B92)</f>
        <v/>
      </c>
      <c r="C92" s="236"/>
      <c r="D92" s="196"/>
      <c r="E92" s="196"/>
      <c r="F92" s="196"/>
      <c r="G92" s="200"/>
    </row>
    <row r="93" spans="2:9" ht="15" x14ac:dyDescent="0.25">
      <c r="B93" s="195" t="str">
        <f>+IF('D COMP Budget'!B93:B93="","",'D COMP Budget'!B93:B93)</f>
        <v>Matériel de production/technique</v>
      </c>
      <c r="C93" s="403"/>
      <c r="D93" s="404"/>
      <c r="E93" s="404"/>
      <c r="F93" s="404"/>
      <c r="G93" s="405"/>
    </row>
    <row r="94" spans="2:9" ht="42.75" x14ac:dyDescent="0.25">
      <c r="B94" s="149" t="str">
        <f>+IF('D COMP Budget'!B94:B94="","",'D COMP Budget'!B94:B94)</f>
        <v>Par ex., l’entretien des instruments, les costumes, les accessoires, les décors, les instruments et les effets spéciaux, etc..</v>
      </c>
      <c r="C94" s="403"/>
      <c r="D94" s="404"/>
      <c r="E94" s="404"/>
      <c r="F94" s="404"/>
      <c r="G94" s="405"/>
    </row>
    <row r="95" spans="2:9" x14ac:dyDescent="0.25">
      <c r="B95" s="215" t="str">
        <f>IF(ISBLANK('D COMP Budget'!B95:B95),"",'D COMP Budget'!B95:B95)</f>
        <v/>
      </c>
      <c r="C95" s="236"/>
      <c r="D95" s="196"/>
      <c r="E95" s="196"/>
      <c r="F95" s="196"/>
      <c r="G95" s="200"/>
    </row>
    <row r="96" spans="2:9" x14ac:dyDescent="0.25">
      <c r="B96" s="215" t="str">
        <f>IF(ISBLANK('D COMP Budget'!B96:B96),"",'D COMP Budget'!B96:B96)</f>
        <v/>
      </c>
      <c r="C96" s="236"/>
      <c r="D96" s="196"/>
      <c r="E96" s="196"/>
      <c r="F96" s="196"/>
      <c r="G96" s="200"/>
      <c r="I96" s="1"/>
    </row>
    <row r="97" spans="2:9" x14ac:dyDescent="0.25">
      <c r="B97" s="215" t="str">
        <f>IF(ISBLANK('D COMP Budget'!B97:B97),"",'D COMP Budget'!B97:B97)</f>
        <v/>
      </c>
      <c r="C97" s="236"/>
      <c r="D97" s="196"/>
      <c r="E97" s="196"/>
      <c r="F97" s="196"/>
      <c r="G97" s="200"/>
    </row>
    <row r="98" spans="2:9" x14ac:dyDescent="0.25">
      <c r="B98" s="215" t="str">
        <f>IF(ISBLANK('D COMP Budget'!B98:B98),"",'D COMP Budget'!B98:B98)</f>
        <v/>
      </c>
      <c r="C98" s="236"/>
      <c r="D98" s="196"/>
      <c r="E98" s="196"/>
      <c r="F98" s="196"/>
      <c r="G98" s="200"/>
      <c r="I98" s="1"/>
    </row>
    <row r="99" spans="2:9" x14ac:dyDescent="0.25">
      <c r="B99" s="215" t="str">
        <f>IF(ISBLANK('D COMP Budget'!B99:B99),"",'D COMP Budget'!B99:B99)</f>
        <v/>
      </c>
      <c r="C99" s="236"/>
      <c r="D99" s="196"/>
      <c r="E99" s="196"/>
      <c r="F99" s="196"/>
      <c r="G99" s="200"/>
    </row>
    <row r="100" spans="2:9" x14ac:dyDescent="0.25">
      <c r="B100" s="215" t="str">
        <f>IF(ISBLANK('D COMP Budget'!B100:B100),"",'D COMP Budget'!B100:B100)</f>
        <v/>
      </c>
      <c r="C100" s="236"/>
      <c r="D100" s="196"/>
      <c r="E100" s="196"/>
      <c r="F100" s="196"/>
      <c r="G100" s="200"/>
    </row>
    <row r="101" spans="2:9" x14ac:dyDescent="0.25">
      <c r="B101" s="215" t="str">
        <f>IF(ISBLANK('D COMP Budget'!B101:B101),"",'D COMP Budget'!B101:B101)</f>
        <v/>
      </c>
      <c r="C101" s="236"/>
      <c r="D101" s="196"/>
      <c r="E101" s="196"/>
      <c r="F101" s="196"/>
      <c r="G101" s="200"/>
    </row>
    <row r="102" spans="2:9" x14ac:dyDescent="0.25">
      <c r="B102" s="215" t="str">
        <f>IF(ISBLANK('D COMP Budget'!B102:B102),"",'D COMP Budget'!B102:B102)</f>
        <v/>
      </c>
      <c r="C102" s="236"/>
      <c r="D102" s="196"/>
      <c r="E102" s="196"/>
      <c r="F102" s="196"/>
      <c r="G102" s="200"/>
    </row>
    <row r="103" spans="2:9" x14ac:dyDescent="0.25">
      <c r="B103" s="215" t="str">
        <f>IF(ISBLANK('D COMP Budget'!B103:B103),"",'D COMP Budget'!B103:B103)</f>
        <v/>
      </c>
      <c r="C103" s="236"/>
      <c r="D103" s="196"/>
      <c r="E103" s="196"/>
      <c r="F103" s="196"/>
      <c r="G103" s="200"/>
    </row>
    <row r="104" spans="2:9" x14ac:dyDescent="0.25">
      <c r="B104" s="215" t="str">
        <f>IF(ISBLANK('D COMP Budget'!B104:B104),"",'D COMP Budget'!B104:B104)</f>
        <v/>
      </c>
      <c r="C104" s="236"/>
      <c r="D104" s="196"/>
      <c r="E104" s="196"/>
      <c r="F104" s="196"/>
      <c r="G104" s="200"/>
    </row>
    <row r="105" spans="2:9" ht="15" x14ac:dyDescent="0.25">
      <c r="B105" s="195" t="str">
        <f>+IF('D COMP Budget'!B105:B105="","",'D COMP Budget'!B105:B105)</f>
        <v>Postproduction</v>
      </c>
      <c r="C105" s="403"/>
      <c r="D105" s="404"/>
      <c r="E105" s="404"/>
      <c r="F105" s="404"/>
      <c r="G105" s="405"/>
    </row>
    <row r="106" spans="2:9" ht="57" x14ac:dyDescent="0.25">
      <c r="B106" s="149" t="str">
        <f>+IF('D COMP Budget'!B106:B106="","",'D COMP Budget'!B106:B106)</f>
        <v>Par ex., le mixage, le matriçage, l’emballage, les coûts de laboratoire, le matériel, le son, la musique, le montage, la fabrication, l’impression, l’expédition, l’installation et le sous-titrage.</v>
      </c>
      <c r="C106" s="403"/>
      <c r="D106" s="404"/>
      <c r="E106" s="404"/>
      <c r="F106" s="404"/>
      <c r="G106" s="405"/>
    </row>
    <row r="107" spans="2:9" x14ac:dyDescent="0.25">
      <c r="B107" s="215" t="str">
        <f>IF(ISBLANK('D COMP Budget'!B107:B107),"",'D COMP Budget'!B107:B107)</f>
        <v/>
      </c>
      <c r="C107" s="236"/>
      <c r="D107" s="196"/>
      <c r="E107" s="196"/>
      <c r="F107" s="196"/>
      <c r="G107" s="200"/>
    </row>
    <row r="108" spans="2:9" x14ac:dyDescent="0.25">
      <c r="B108" s="215" t="str">
        <f>IF(ISBLANK('D COMP Budget'!B108:B108),"",'D COMP Budget'!B108:B108)</f>
        <v/>
      </c>
      <c r="C108" s="236"/>
      <c r="D108" s="196"/>
      <c r="E108" s="196"/>
      <c r="F108" s="196"/>
      <c r="G108" s="200"/>
    </row>
    <row r="109" spans="2:9" x14ac:dyDescent="0.25">
      <c r="B109" s="215" t="str">
        <f>IF(ISBLANK('D COMP Budget'!B109:B109),"",'D COMP Budget'!B109:B109)</f>
        <v/>
      </c>
      <c r="C109" s="236"/>
      <c r="D109" s="196"/>
      <c r="E109" s="196"/>
      <c r="F109" s="196"/>
      <c r="G109" s="200"/>
      <c r="I109" s="1"/>
    </row>
    <row r="110" spans="2:9" x14ac:dyDescent="0.25">
      <c r="B110" s="215" t="str">
        <f>IF(ISBLANK('D COMP Budget'!B110:B110),"",'D COMP Budget'!B110:B110)</f>
        <v/>
      </c>
      <c r="C110" s="236"/>
      <c r="D110" s="196"/>
      <c r="E110" s="196"/>
      <c r="F110" s="196"/>
      <c r="G110" s="200"/>
    </row>
    <row r="111" spans="2:9" x14ac:dyDescent="0.25">
      <c r="B111" s="215" t="str">
        <f>IF(ISBLANK('D COMP Budget'!B111:B111),"",'D COMP Budget'!B111:B111)</f>
        <v/>
      </c>
      <c r="C111" s="236"/>
      <c r="D111" s="196"/>
      <c r="E111" s="196"/>
      <c r="F111" s="196"/>
      <c r="G111" s="200"/>
    </row>
    <row r="112" spans="2:9" x14ac:dyDescent="0.25">
      <c r="B112" s="215" t="str">
        <f>IF(ISBLANK('D COMP Budget'!B112:B112),"",'D COMP Budget'!B112:B112)</f>
        <v/>
      </c>
      <c r="C112" s="236"/>
      <c r="D112" s="196"/>
      <c r="E112" s="196"/>
      <c r="F112" s="196"/>
      <c r="G112" s="200"/>
    </row>
    <row r="113" spans="2:9" x14ac:dyDescent="0.25">
      <c r="B113" s="215" t="str">
        <f>IF(ISBLANK('D COMP Budget'!B113:B113),"",'D COMP Budget'!B113:B113)</f>
        <v/>
      </c>
      <c r="C113" s="236"/>
      <c r="D113" s="196"/>
      <c r="E113" s="196"/>
      <c r="F113" s="196"/>
      <c r="G113" s="200"/>
    </row>
    <row r="114" spans="2:9" x14ac:dyDescent="0.25">
      <c r="B114" s="215" t="str">
        <f>IF(ISBLANK('D COMP Budget'!B114:B114),"",'D COMP Budget'!B114:B114)</f>
        <v/>
      </c>
      <c r="C114" s="236"/>
      <c r="D114" s="196"/>
      <c r="E114" s="196"/>
      <c r="F114" s="196"/>
      <c r="G114" s="200"/>
    </row>
    <row r="115" spans="2:9" x14ac:dyDescent="0.25">
      <c r="B115" s="215" t="str">
        <f>IF(ISBLANK('D COMP Budget'!B115:B115),"",'D COMP Budget'!B115:B115)</f>
        <v/>
      </c>
      <c r="C115" s="236"/>
      <c r="D115" s="196"/>
      <c r="E115" s="196"/>
      <c r="F115" s="196"/>
      <c r="G115" s="200"/>
    </row>
    <row r="116" spans="2:9" x14ac:dyDescent="0.25">
      <c r="B116" s="215" t="str">
        <f>IF(ISBLANK('D COMP Budget'!B116:B116),"",'D COMP Budget'!B116:B116)</f>
        <v/>
      </c>
      <c r="C116" s="236"/>
      <c r="D116" s="196"/>
      <c r="E116" s="196"/>
      <c r="F116" s="196"/>
      <c r="G116" s="200"/>
    </row>
    <row r="117" spans="2:9" x14ac:dyDescent="0.25">
      <c r="B117" s="8"/>
      <c r="C117" s="70"/>
      <c r="D117" s="70"/>
      <c r="E117" s="70"/>
      <c r="F117" s="70"/>
      <c r="G117" s="239"/>
      <c r="H117" s="1"/>
    </row>
    <row r="118" spans="2:9" ht="15" x14ac:dyDescent="0.25">
      <c r="B118" s="191" t="s">
        <v>160</v>
      </c>
      <c r="C118" s="237">
        <f>'D COMP Budget'!C118</f>
        <v>0</v>
      </c>
      <c r="D118" s="238">
        <f t="shared" ref="D118:E118" si="2">+SUM(D107:D116,D95:D104,D81:D92,D67:D77)</f>
        <v>0</v>
      </c>
      <c r="E118" s="238">
        <f t="shared" si="2"/>
        <v>0</v>
      </c>
      <c r="F118" s="238">
        <f t="shared" ref="F118" si="3">+SUM(F107:F116,F95:F104,F81:F92,F67:F77)</f>
        <v>0</v>
      </c>
      <c r="G118" s="200"/>
    </row>
    <row r="119" spans="2:9" x14ac:dyDescent="0.25">
      <c r="B119" s="7"/>
      <c r="C119" s="66"/>
      <c r="D119" s="66"/>
      <c r="E119" s="66"/>
      <c r="F119" s="66"/>
    </row>
    <row r="120" spans="2:9" ht="15" x14ac:dyDescent="0.25">
      <c r="B120" s="319" t="s">
        <v>185</v>
      </c>
      <c r="C120" s="320"/>
      <c r="D120" s="320"/>
      <c r="E120" s="320"/>
      <c r="F120" s="320"/>
      <c r="G120" s="321"/>
    </row>
    <row r="121" spans="2:9" ht="28.5" x14ac:dyDescent="0.25">
      <c r="B121" s="149" t="s">
        <v>156</v>
      </c>
      <c r="C121" s="403"/>
      <c r="D121" s="404"/>
      <c r="E121" s="404"/>
      <c r="F121" s="404"/>
      <c r="G121" s="405"/>
    </row>
    <row r="122" spans="2:9" ht="42.75" x14ac:dyDescent="0.25">
      <c r="B122" s="151" t="s">
        <v>168</v>
      </c>
      <c r="C122" s="236"/>
      <c r="D122" s="196"/>
      <c r="E122" s="196"/>
      <c r="F122" s="196"/>
      <c r="G122" s="200"/>
      <c r="I122" s="1"/>
    </row>
    <row r="123" spans="2:9" x14ac:dyDescent="0.25">
      <c r="B123" s="215" t="str">
        <f>IF(ISBLANK('D COMP Budget'!B123:B123),"",'D COMP Budget'!B123:B123)</f>
        <v/>
      </c>
      <c r="C123" s="236"/>
      <c r="D123" s="196"/>
      <c r="E123" s="196"/>
      <c r="F123" s="196"/>
      <c r="G123" s="200"/>
    </row>
    <row r="124" spans="2:9" x14ac:dyDescent="0.25">
      <c r="B124" s="215" t="str">
        <f>IF(ISBLANK('D COMP Budget'!B124:B124),"",'D COMP Budget'!B124:B124)</f>
        <v/>
      </c>
      <c r="C124" s="236"/>
      <c r="D124" s="196"/>
      <c r="E124" s="196"/>
      <c r="F124" s="196"/>
      <c r="G124" s="200"/>
    </row>
    <row r="125" spans="2:9" x14ac:dyDescent="0.25">
      <c r="B125" s="215" t="str">
        <f>IF(ISBLANK('D COMP Budget'!B125:B125),"",'D COMP Budget'!B125:B125)</f>
        <v/>
      </c>
      <c r="C125" s="236"/>
      <c r="D125" s="196"/>
      <c r="E125" s="196"/>
      <c r="F125" s="196"/>
      <c r="G125" s="200"/>
    </row>
    <row r="126" spans="2:9" x14ac:dyDescent="0.25">
      <c r="B126" s="215" t="str">
        <f>IF(ISBLANK('D COMP Budget'!B126:B126),"",'D COMP Budget'!B126:B126)</f>
        <v/>
      </c>
      <c r="C126" s="236"/>
      <c r="D126" s="196"/>
      <c r="E126" s="196"/>
      <c r="F126" s="196"/>
      <c r="G126" s="200"/>
    </row>
    <row r="127" spans="2:9" x14ac:dyDescent="0.25">
      <c r="B127" s="215" t="str">
        <f>IF(ISBLANK('D COMP Budget'!B127:B127),"",'D COMP Budget'!B127:B127)</f>
        <v/>
      </c>
      <c r="C127" s="236"/>
      <c r="D127" s="196"/>
      <c r="E127" s="196"/>
      <c r="F127" s="196"/>
      <c r="G127" s="200"/>
    </row>
    <row r="128" spans="2:9" x14ac:dyDescent="0.25">
      <c r="B128" s="215" t="str">
        <f>IF(ISBLANK('D COMP Budget'!B128:B128),"",'D COMP Budget'!B128:B128)</f>
        <v/>
      </c>
      <c r="C128" s="236"/>
      <c r="D128" s="196"/>
      <c r="E128" s="196"/>
      <c r="F128" s="196"/>
      <c r="G128" s="200"/>
    </row>
    <row r="129" spans="2:10" x14ac:dyDescent="0.25">
      <c r="B129" s="215" t="str">
        <f>IF(ISBLANK('D COMP Budget'!B129:B129),"",'D COMP Budget'!B129:B129)</f>
        <v/>
      </c>
      <c r="C129" s="236"/>
      <c r="D129" s="196"/>
      <c r="E129" s="196"/>
      <c r="F129" s="196"/>
      <c r="G129" s="200"/>
    </row>
    <row r="130" spans="2:10" x14ac:dyDescent="0.25">
      <c r="B130" s="215" t="str">
        <f>IF(ISBLANK('D COMP Budget'!B130:B130),"",'D COMP Budget'!B130:B130)</f>
        <v/>
      </c>
      <c r="C130" s="236"/>
      <c r="D130" s="196"/>
      <c r="E130" s="196"/>
      <c r="F130" s="196"/>
      <c r="G130" s="200"/>
      <c r="J130" s="1"/>
    </row>
    <row r="131" spans="2:10" x14ac:dyDescent="0.25">
      <c r="B131" s="215" t="str">
        <f>IF(ISBLANK('D COMP Budget'!B131:B131),"",'D COMP Budget'!B131:B131)</f>
        <v/>
      </c>
      <c r="C131" s="236"/>
      <c r="D131" s="196"/>
      <c r="E131" s="196"/>
      <c r="F131" s="196"/>
      <c r="G131" s="200"/>
    </row>
    <row r="132" spans="2:10" x14ac:dyDescent="0.25">
      <c r="B132" s="215" t="str">
        <f>IF(ISBLANK('D COMP Budget'!B132:B132),"",'D COMP Budget'!B132:B132)</f>
        <v/>
      </c>
      <c r="C132" s="236"/>
      <c r="D132" s="196"/>
      <c r="E132" s="196"/>
      <c r="F132" s="196"/>
      <c r="G132" s="200"/>
    </row>
    <row r="133" spans="2:10" x14ac:dyDescent="0.25">
      <c r="B133" s="215" t="str">
        <f>IF(ISBLANK('D COMP Budget'!B133:B133),"",'D COMP Budget'!B133:B133)</f>
        <v/>
      </c>
      <c r="C133" s="236"/>
      <c r="D133" s="196"/>
      <c r="E133" s="196"/>
      <c r="F133" s="196"/>
      <c r="G133" s="200"/>
    </row>
    <row r="134" spans="2:10" ht="15" x14ac:dyDescent="0.25">
      <c r="B134" s="191" t="s">
        <v>142</v>
      </c>
      <c r="C134" s="237">
        <f>'D COMP Budget'!C134</f>
        <v>0</v>
      </c>
      <c r="D134" s="238">
        <f>+SUM(D122:D133)</f>
        <v>0</v>
      </c>
      <c r="E134" s="238">
        <f>+SUM(E122:E133)</f>
        <v>0</v>
      </c>
      <c r="F134" s="238">
        <f>+SUM(F122:F133)</f>
        <v>0</v>
      </c>
      <c r="G134" s="200"/>
    </row>
    <row r="135" spans="2:10" x14ac:dyDescent="0.25">
      <c r="B135" s="67"/>
      <c r="C135" s="64"/>
      <c r="D135" s="64"/>
      <c r="E135" s="64"/>
      <c r="F135" s="64"/>
    </row>
    <row r="136" spans="2:10" ht="15" x14ac:dyDescent="0.25">
      <c r="B136" s="319" t="s">
        <v>186</v>
      </c>
      <c r="C136" s="320"/>
      <c r="D136" s="320"/>
      <c r="E136" s="320"/>
      <c r="F136" s="320"/>
      <c r="G136" s="321"/>
    </row>
    <row r="137" spans="2:10" x14ac:dyDescent="0.25">
      <c r="B137" s="240" t="str">
        <f>+IF('D COMP Budget'!B137:B137="","",'D COMP Budget'!B137:B137)</f>
        <v>Personnel chargé de la promotion</v>
      </c>
      <c r="C137" s="236"/>
      <c r="D137" s="196"/>
      <c r="E137" s="196"/>
      <c r="F137" s="196"/>
      <c r="G137" s="200"/>
      <c r="H137" s="73"/>
    </row>
    <row r="138" spans="2:10" ht="28.5" x14ac:dyDescent="0.25">
      <c r="B138" s="240" t="str">
        <f>+IF('D COMP Budget'!B138:B138="","",'D COMP Budget'!B138:B138)</f>
        <v>Coûts promotionnels, par ex., le matériel de marketing et de promotion</v>
      </c>
      <c r="C138" s="236"/>
      <c r="D138" s="196"/>
      <c r="E138" s="196"/>
      <c r="F138" s="196"/>
      <c r="G138" s="200"/>
      <c r="H138" s="73"/>
    </row>
    <row r="139" spans="2:10" x14ac:dyDescent="0.25">
      <c r="B139" s="240" t="str">
        <f>+IF('D COMP Budget'!B139:B139="","",'D COMP Budget'!B139:B139)</f>
        <v>Personnel chargé de l’administration</v>
      </c>
      <c r="C139" s="236"/>
      <c r="D139" s="196"/>
      <c r="E139" s="196"/>
      <c r="F139" s="196"/>
      <c r="G139" s="200"/>
    </row>
    <row r="140" spans="2:10" x14ac:dyDescent="0.25">
      <c r="B140" s="240" t="str">
        <f>+IF('D COMP Budget'!B140:B140="","",'D COMP Budget'!B140:B140)</f>
        <v>Coûts administratifs</v>
      </c>
      <c r="C140" s="236"/>
      <c r="D140" s="196"/>
      <c r="E140" s="196"/>
      <c r="F140" s="196"/>
      <c r="G140" s="200"/>
    </row>
    <row r="141" spans="2:10" ht="15" x14ac:dyDescent="0.25">
      <c r="B141" s="195" t="s">
        <v>164</v>
      </c>
      <c r="C141" s="327"/>
      <c r="D141" s="328"/>
      <c r="E141" s="328"/>
      <c r="F141" s="328"/>
      <c r="G141" s="329"/>
    </row>
    <row r="142" spans="2:10" x14ac:dyDescent="0.25">
      <c r="B142" s="215" t="str">
        <f>IF(ISBLANK('D COMP Budget'!B142:B142),"",'D COMP Budget'!B142:B142)</f>
        <v/>
      </c>
      <c r="C142" s="236"/>
      <c r="D142" s="196"/>
      <c r="E142" s="196"/>
      <c r="F142" s="196"/>
      <c r="G142" s="200"/>
    </row>
    <row r="143" spans="2:10" x14ac:dyDescent="0.25">
      <c r="B143" s="215" t="str">
        <f>IF(ISBLANK('D COMP Budget'!B143:B143),"",'D COMP Budget'!B143:B143)</f>
        <v/>
      </c>
      <c r="C143" s="236"/>
      <c r="D143" s="196"/>
      <c r="E143" s="196"/>
      <c r="F143" s="196"/>
      <c r="G143" s="200"/>
    </row>
    <row r="144" spans="2:10" x14ac:dyDescent="0.25">
      <c r="B144" s="215" t="str">
        <f>IF(ISBLANK('D COMP Budget'!B144:B144),"",'D COMP Budget'!B144:B144)</f>
        <v/>
      </c>
      <c r="C144" s="236"/>
      <c r="D144" s="196"/>
      <c r="E144" s="196"/>
      <c r="F144" s="196"/>
      <c r="G144" s="200"/>
    </row>
    <row r="145" spans="2:7" x14ac:dyDescent="0.25">
      <c r="B145" s="215" t="str">
        <f>IF(ISBLANK('D COMP Budget'!B145:B145),"",'D COMP Budget'!B145:B145)</f>
        <v/>
      </c>
      <c r="C145" s="236"/>
      <c r="D145" s="196"/>
      <c r="E145" s="196"/>
      <c r="F145" s="196"/>
      <c r="G145" s="200"/>
    </row>
    <row r="146" spans="2:7" x14ac:dyDescent="0.25">
      <c r="B146" s="215" t="str">
        <f>IF(ISBLANK('D COMP Budget'!B146:B146),"",'D COMP Budget'!B146:B146)</f>
        <v/>
      </c>
      <c r="C146" s="236"/>
      <c r="D146" s="196"/>
      <c r="E146" s="196"/>
      <c r="F146" s="196"/>
      <c r="G146" s="200"/>
    </row>
    <row r="147" spans="2:7" ht="15" x14ac:dyDescent="0.25">
      <c r="B147" s="191" t="s">
        <v>165</v>
      </c>
      <c r="C147" s="237">
        <f>'D COMP Budget'!C147</f>
        <v>0</v>
      </c>
      <c r="D147" s="238">
        <f t="shared" ref="D147:F147" si="4">+SUM(D137:D140,D142:D146)</f>
        <v>0</v>
      </c>
      <c r="E147" s="238">
        <f t="shared" si="4"/>
        <v>0</v>
      </c>
      <c r="F147" s="238">
        <f t="shared" si="4"/>
        <v>0</v>
      </c>
      <c r="G147" s="200"/>
    </row>
    <row r="148" spans="2:7" x14ac:dyDescent="0.25">
      <c r="C148" s="74"/>
      <c r="D148" s="74"/>
      <c r="E148" s="74"/>
      <c r="F148" s="74"/>
      <c r="G148" s="8"/>
    </row>
    <row r="149" spans="2:7" ht="15" x14ac:dyDescent="0.25">
      <c r="B149" s="146" t="s">
        <v>162</v>
      </c>
      <c r="C149" s="237">
        <f>'D COMP Budget'!C149</f>
        <v>0</v>
      </c>
      <c r="D149" s="238">
        <f>SUM(D29,D43,D62,D118,D134,D147)</f>
        <v>0</v>
      </c>
      <c r="E149" s="238">
        <f>SUM(E29,E43,E62,E118,E134,E147)</f>
        <v>0</v>
      </c>
      <c r="F149" s="238">
        <f>SUM(F29,F43,F62,F118,F134,F147)</f>
        <v>0</v>
      </c>
      <c r="G149" s="200"/>
    </row>
    <row r="150" spans="2:7" ht="15" x14ac:dyDescent="0.25">
      <c r="B150" s="12"/>
      <c r="C150" s="66"/>
      <c r="D150" s="64"/>
      <c r="E150" s="64"/>
      <c r="F150" s="64"/>
    </row>
    <row r="151" spans="2:7" ht="15" x14ac:dyDescent="0.25">
      <c r="B151" s="12"/>
      <c r="C151" s="66"/>
      <c r="D151" s="64"/>
      <c r="E151" s="64"/>
      <c r="F151" s="64"/>
    </row>
    <row r="152" spans="2:7" ht="15" x14ac:dyDescent="0.25">
      <c r="B152" s="406" t="s">
        <v>97</v>
      </c>
      <c r="C152" s="407"/>
      <c r="D152" s="407"/>
      <c r="E152" s="407"/>
      <c r="F152" s="407"/>
      <c r="G152" s="408"/>
    </row>
    <row r="153" spans="2:7" ht="59.25" x14ac:dyDescent="0.25">
      <c r="C153" s="60" t="s">
        <v>56</v>
      </c>
      <c r="D153" s="60" t="s">
        <v>109</v>
      </c>
      <c r="E153" s="60" t="s">
        <v>104</v>
      </c>
      <c r="F153" s="60" t="s">
        <v>58</v>
      </c>
      <c r="G153" s="216" t="s">
        <v>220</v>
      </c>
    </row>
    <row r="154" spans="2:7" ht="15" x14ac:dyDescent="0.25">
      <c r="D154" s="75"/>
      <c r="E154" s="76"/>
      <c r="F154" s="76"/>
      <c r="G154" s="1"/>
    </row>
    <row r="155" spans="2:7" ht="15" x14ac:dyDescent="0.25">
      <c r="B155" s="319" t="s">
        <v>30</v>
      </c>
      <c r="C155" s="320"/>
      <c r="D155" s="320"/>
      <c r="E155" s="320"/>
      <c r="F155" s="320"/>
      <c r="G155" s="321"/>
    </row>
    <row r="156" spans="2:7" ht="15" x14ac:dyDescent="0.25">
      <c r="B156" s="193" t="s">
        <v>31</v>
      </c>
      <c r="C156" s="327"/>
      <c r="D156" s="328"/>
      <c r="E156" s="328"/>
      <c r="F156" s="328"/>
      <c r="G156" s="329"/>
    </row>
    <row r="157" spans="2:7" x14ac:dyDescent="0.25">
      <c r="B157" s="242" t="str">
        <f>IF(ISBLANK('D COMP Budget'!B157),"",'D COMP Budget'!B157)</f>
        <v/>
      </c>
      <c r="C157" s="236"/>
      <c r="D157" s="196"/>
      <c r="E157" s="196"/>
      <c r="F157" s="196"/>
      <c r="G157" s="200"/>
    </row>
    <row r="158" spans="2:7" x14ac:dyDescent="0.25">
      <c r="B158" s="242" t="str">
        <f>IF(ISBLANK('D COMP Budget'!B158),"",'D COMP Budget'!B158)</f>
        <v/>
      </c>
      <c r="C158" s="236"/>
      <c r="D158" s="196"/>
      <c r="E158" s="196"/>
      <c r="F158" s="196"/>
      <c r="G158" s="200"/>
    </row>
    <row r="159" spans="2:7" x14ac:dyDescent="0.25">
      <c r="B159" s="242" t="str">
        <f>IF(ISBLANK('D COMP Budget'!B159),"",'D COMP Budget'!B159)</f>
        <v/>
      </c>
      <c r="C159" s="236"/>
      <c r="D159" s="196"/>
      <c r="E159" s="196"/>
      <c r="F159" s="196"/>
      <c r="G159" s="200"/>
    </row>
    <row r="160" spans="2:7" x14ac:dyDescent="0.25">
      <c r="B160" s="242" t="str">
        <f>IF(ISBLANK('D COMP Budget'!B160),"",'D COMP Budget'!B160)</f>
        <v/>
      </c>
      <c r="C160" s="236"/>
      <c r="D160" s="196"/>
      <c r="E160" s="196"/>
      <c r="F160" s="196"/>
      <c r="G160" s="200"/>
    </row>
    <row r="161" spans="2:7" x14ac:dyDescent="0.25">
      <c r="B161" s="242" t="str">
        <f>IF(ISBLANK('D COMP Budget'!B161),"",'D COMP Budget'!B161)</f>
        <v/>
      </c>
      <c r="C161" s="236"/>
      <c r="D161" s="196"/>
      <c r="E161" s="196"/>
      <c r="F161" s="196"/>
      <c r="G161" s="200"/>
    </row>
    <row r="162" spans="2:7" x14ac:dyDescent="0.25">
      <c r="B162" s="242" t="str">
        <f>IF(ISBLANK('D COMP Budget'!B162),"",'D COMP Budget'!B162)</f>
        <v/>
      </c>
      <c r="C162" s="236"/>
      <c r="D162" s="196"/>
      <c r="E162" s="196"/>
      <c r="F162" s="196"/>
      <c r="G162" s="200"/>
    </row>
    <row r="163" spans="2:7" x14ac:dyDescent="0.25">
      <c r="B163" s="242" t="str">
        <f>IF(ISBLANK('D COMP Budget'!B163),"",'D COMP Budget'!B163)</f>
        <v/>
      </c>
      <c r="C163" s="236"/>
      <c r="D163" s="196"/>
      <c r="E163" s="196"/>
      <c r="F163" s="196"/>
      <c r="G163" s="200"/>
    </row>
    <row r="164" spans="2:7" x14ac:dyDescent="0.25">
      <c r="B164" s="242" t="str">
        <f>IF(ISBLANK('D COMP Budget'!B164),"",'D COMP Budget'!B164)</f>
        <v/>
      </c>
      <c r="C164" s="236"/>
      <c r="D164" s="196"/>
      <c r="E164" s="196"/>
      <c r="F164" s="196"/>
      <c r="G164" s="200"/>
    </row>
    <row r="165" spans="2:7" x14ac:dyDescent="0.25">
      <c r="B165" s="242" t="str">
        <f>IF(ISBLANK('D COMP Budget'!B165),"",'D COMP Budget'!B165)</f>
        <v/>
      </c>
      <c r="C165" s="236"/>
      <c r="D165" s="196"/>
      <c r="E165" s="196"/>
      <c r="F165" s="196"/>
      <c r="G165" s="200"/>
    </row>
    <row r="166" spans="2:7" x14ac:dyDescent="0.25">
      <c r="B166" s="242" t="str">
        <f>IF(ISBLANK('D COMP Budget'!B166),"",'D COMP Budget'!B166)</f>
        <v/>
      </c>
      <c r="C166" s="236"/>
      <c r="D166" s="196"/>
      <c r="E166" s="196"/>
      <c r="F166" s="196"/>
      <c r="G166" s="200"/>
    </row>
    <row r="167" spans="2:7" ht="29.25" x14ac:dyDescent="0.25">
      <c r="B167" s="193" t="s">
        <v>51</v>
      </c>
      <c r="C167" s="327"/>
      <c r="D167" s="328"/>
      <c r="E167" s="328"/>
      <c r="F167" s="328"/>
      <c r="G167" s="329"/>
    </row>
    <row r="168" spans="2:7" x14ac:dyDescent="0.25">
      <c r="B168" s="242" t="str">
        <f>IF(ISBLANK('D COMP Budget'!B168),"",'D COMP Budget'!B168)</f>
        <v/>
      </c>
      <c r="C168" s="236"/>
      <c r="D168" s="196"/>
      <c r="E168" s="196"/>
      <c r="F168" s="196"/>
      <c r="G168" s="200"/>
    </row>
    <row r="169" spans="2:7" x14ac:dyDescent="0.25">
      <c r="B169" s="242" t="str">
        <f>IF(ISBLANK('D COMP Budget'!B169),"",'D COMP Budget'!B169)</f>
        <v/>
      </c>
      <c r="C169" s="236"/>
      <c r="D169" s="196"/>
      <c r="E169" s="196"/>
      <c r="F169" s="196"/>
      <c r="G169" s="200"/>
    </row>
    <row r="170" spans="2:7" x14ac:dyDescent="0.25">
      <c r="B170" s="242" t="str">
        <f>IF(ISBLANK('D COMP Budget'!B170),"",'D COMP Budget'!B170)</f>
        <v/>
      </c>
      <c r="C170" s="236"/>
      <c r="D170" s="196"/>
      <c r="E170" s="196"/>
      <c r="F170" s="196"/>
      <c r="G170" s="200"/>
    </row>
    <row r="171" spans="2:7" x14ac:dyDescent="0.25">
      <c r="B171" s="242" t="str">
        <f>IF(ISBLANK('D COMP Budget'!B171),"",'D COMP Budget'!B171)</f>
        <v/>
      </c>
      <c r="C171" s="236"/>
      <c r="D171" s="196"/>
      <c r="E171" s="196"/>
      <c r="F171" s="196"/>
      <c r="G171" s="200"/>
    </row>
    <row r="172" spans="2:7" x14ac:dyDescent="0.25">
      <c r="B172" s="242" t="str">
        <f>IF(ISBLANK('D COMP Budget'!B172),"",'D COMP Budget'!B172)</f>
        <v/>
      </c>
      <c r="C172" s="236"/>
      <c r="D172" s="196"/>
      <c r="E172" s="196"/>
      <c r="F172" s="196"/>
      <c r="G172" s="200"/>
    </row>
    <row r="173" spans="2:7" x14ac:dyDescent="0.25">
      <c r="B173" s="242" t="str">
        <f>IF(ISBLANK('D COMP Budget'!B173),"",'D COMP Budget'!B173)</f>
        <v/>
      </c>
      <c r="C173" s="236"/>
      <c r="D173" s="196"/>
      <c r="E173" s="196"/>
      <c r="F173" s="196"/>
      <c r="G173" s="200"/>
    </row>
    <row r="174" spans="2:7" x14ac:dyDescent="0.25">
      <c r="B174" s="242" t="str">
        <f>IF(ISBLANK('D COMP Budget'!B174),"",'D COMP Budget'!B174)</f>
        <v/>
      </c>
      <c r="C174" s="236"/>
      <c r="D174" s="196"/>
      <c r="E174" s="196"/>
      <c r="F174" s="196"/>
      <c r="G174" s="200"/>
    </row>
    <row r="175" spans="2:7" x14ac:dyDescent="0.25">
      <c r="B175" s="242" t="str">
        <f>IF(ISBLANK('D COMP Budget'!B175),"",'D COMP Budget'!B175)</f>
        <v/>
      </c>
      <c r="C175" s="236"/>
      <c r="D175" s="196"/>
      <c r="E175" s="196"/>
      <c r="F175" s="196"/>
      <c r="G175" s="200"/>
    </row>
    <row r="176" spans="2:7" x14ac:dyDescent="0.25">
      <c r="B176" s="242" t="str">
        <f>IF(ISBLANK('D COMP Budget'!B176),"",'D COMP Budget'!B176)</f>
        <v/>
      </c>
      <c r="C176" s="236"/>
      <c r="D176" s="196"/>
      <c r="E176" s="196"/>
      <c r="F176" s="196"/>
      <c r="G176" s="200"/>
    </row>
    <row r="177" spans="2:7" x14ac:dyDescent="0.25">
      <c r="B177" s="242" t="str">
        <f>IF(ISBLANK('D COMP Budget'!B177),"",'D COMP Budget'!B177)</f>
        <v/>
      </c>
      <c r="C177" s="236"/>
      <c r="D177" s="196"/>
      <c r="E177" s="196"/>
      <c r="F177" s="196"/>
      <c r="G177" s="200"/>
    </row>
    <row r="178" spans="2:7" ht="15" x14ac:dyDescent="0.25">
      <c r="B178" s="193" t="str">
        <f>+IF('D COMP Budget'!B178="","",'D COMP Budget'!B178)</f>
        <v>Autres revenus gagnés</v>
      </c>
      <c r="C178" s="327"/>
      <c r="D178" s="328"/>
      <c r="E178" s="328"/>
      <c r="F178" s="328"/>
      <c r="G178" s="329"/>
    </row>
    <row r="179" spans="2:7" x14ac:dyDescent="0.25">
      <c r="B179" s="242" t="str">
        <f>IF(ISBLANK('D COMP Budget'!B179),"",'D COMP Budget'!B179)</f>
        <v/>
      </c>
      <c r="C179" s="236"/>
      <c r="D179" s="196"/>
      <c r="E179" s="196"/>
      <c r="F179" s="196"/>
      <c r="G179" s="200"/>
    </row>
    <row r="180" spans="2:7" x14ac:dyDescent="0.25">
      <c r="B180" s="242" t="str">
        <f>IF(ISBLANK('D COMP Budget'!B180),"",'D COMP Budget'!B180)</f>
        <v/>
      </c>
      <c r="C180" s="236"/>
      <c r="D180" s="196"/>
      <c r="E180" s="196"/>
      <c r="F180" s="196"/>
      <c r="G180" s="200"/>
    </row>
    <row r="181" spans="2:7" x14ac:dyDescent="0.25">
      <c r="B181" s="242" t="str">
        <f>IF(ISBLANK('D COMP Budget'!B181),"",'D COMP Budget'!B181)</f>
        <v/>
      </c>
      <c r="C181" s="236"/>
      <c r="D181" s="196"/>
      <c r="E181" s="196"/>
      <c r="F181" s="196"/>
      <c r="G181" s="200"/>
    </row>
    <row r="182" spans="2:7" x14ac:dyDescent="0.25">
      <c r="B182" s="242" t="str">
        <f>IF(ISBLANK('D COMP Budget'!B182),"",'D COMP Budget'!B182)</f>
        <v/>
      </c>
      <c r="C182" s="236"/>
      <c r="D182" s="196"/>
      <c r="E182" s="196"/>
      <c r="F182" s="196"/>
      <c r="G182" s="200"/>
    </row>
    <row r="183" spans="2:7" x14ac:dyDescent="0.25">
      <c r="B183" s="242" t="str">
        <f>IF(ISBLANK('D COMP Budget'!B183),"",'D COMP Budget'!B183)</f>
        <v/>
      </c>
      <c r="C183" s="236"/>
      <c r="D183" s="196"/>
      <c r="E183" s="196"/>
      <c r="F183" s="196"/>
      <c r="G183" s="200"/>
    </row>
    <row r="184" spans="2:7" ht="15" x14ac:dyDescent="0.25">
      <c r="B184" s="190" t="s">
        <v>143</v>
      </c>
      <c r="C184" s="237">
        <f>'D COMP Budget'!C184</f>
        <v>0</v>
      </c>
      <c r="D184" s="238">
        <f t="shared" ref="D184:F184" si="5">+SUM(D157:D166,D168:D177,D179:D183)</f>
        <v>0</v>
      </c>
      <c r="E184" s="238">
        <f t="shared" si="5"/>
        <v>0</v>
      </c>
      <c r="F184" s="238">
        <f t="shared" si="5"/>
        <v>0</v>
      </c>
      <c r="G184" s="200"/>
    </row>
    <row r="185" spans="2:7" ht="15" x14ac:dyDescent="0.25">
      <c r="B185" s="77"/>
      <c r="D185" s="78"/>
      <c r="E185" s="79"/>
      <c r="F185" s="79"/>
    </row>
    <row r="186" spans="2:7" ht="15" x14ac:dyDescent="0.25">
      <c r="B186" s="319" t="str">
        <f>+IF('D COMP Budget'!B186="","",'D COMP Budget'!B186)</f>
        <v>Revenus du secteur privé</v>
      </c>
      <c r="C186" s="320"/>
      <c r="D186" s="320"/>
      <c r="E186" s="320"/>
      <c r="F186" s="320"/>
      <c r="G186" s="321"/>
    </row>
    <row r="187" spans="2:7" x14ac:dyDescent="0.25">
      <c r="B187" s="212" t="str">
        <f>+IF('D COMP Budget'!B187="","",'D COMP Budget'!B187)</f>
        <v>Commandites</v>
      </c>
      <c r="C187" s="236"/>
      <c r="D187" s="196"/>
      <c r="E187" s="196"/>
      <c r="F187" s="196"/>
      <c r="G187" s="200"/>
    </row>
    <row r="188" spans="2:7" x14ac:dyDescent="0.25">
      <c r="B188" s="212" t="str">
        <f>+IF('D COMP Budget'!B188="","",'D COMP Budget'!B188)</f>
        <v>Dons</v>
      </c>
      <c r="C188" s="236"/>
      <c r="D188" s="196"/>
      <c r="E188" s="196"/>
      <c r="F188" s="196"/>
      <c r="G188" s="200"/>
    </row>
    <row r="189" spans="2:7" x14ac:dyDescent="0.25">
      <c r="B189" s="212" t="str">
        <f>+IF('D COMP Budget'!B189="","",'D COMP Budget'!B189)</f>
        <v>Fondations</v>
      </c>
      <c r="C189" s="236"/>
      <c r="D189" s="196"/>
      <c r="E189" s="196"/>
      <c r="F189" s="196"/>
      <c r="G189" s="200"/>
    </row>
    <row r="190" spans="2:7" x14ac:dyDescent="0.25">
      <c r="B190" s="212" t="str">
        <f>+IF('D COMP Budget'!B190="","",'D COMP Budget'!B190)</f>
        <v>Collectes de fonds</v>
      </c>
      <c r="C190" s="236"/>
      <c r="D190" s="196"/>
      <c r="E190" s="196"/>
      <c r="F190" s="196"/>
      <c r="G190" s="200"/>
    </row>
    <row r="191" spans="2:7" ht="15" x14ac:dyDescent="0.25">
      <c r="B191" s="193" t="str">
        <f>+IF('D COMP Budget'!B191="","",'D COMP Budget'!B191)</f>
        <v>Autre revenus du secteur privé</v>
      </c>
      <c r="C191" s="327"/>
      <c r="D191" s="328"/>
      <c r="E191" s="328"/>
      <c r="F191" s="328"/>
      <c r="G191" s="329"/>
    </row>
    <row r="192" spans="2:7" x14ac:dyDescent="0.25">
      <c r="B192" s="242" t="str">
        <f>IF(ISBLANK('D COMP Budget'!B192),"",'D COMP Budget'!B192)</f>
        <v/>
      </c>
      <c r="C192" s="236"/>
      <c r="D192" s="196"/>
      <c r="E192" s="196"/>
      <c r="F192" s="196"/>
      <c r="G192" s="200"/>
    </row>
    <row r="193" spans="2:7" x14ac:dyDescent="0.25">
      <c r="B193" s="242" t="str">
        <f>IF(ISBLANK('D COMP Budget'!B193),"",'D COMP Budget'!B193)</f>
        <v/>
      </c>
      <c r="C193" s="236"/>
      <c r="D193" s="196"/>
      <c r="E193" s="196"/>
      <c r="F193" s="196"/>
      <c r="G193" s="200"/>
    </row>
    <row r="194" spans="2:7" x14ac:dyDescent="0.25">
      <c r="B194" s="242" t="str">
        <f>IF(ISBLANK('D COMP Budget'!B194),"",'D COMP Budget'!B194)</f>
        <v/>
      </c>
      <c r="C194" s="236"/>
      <c r="D194" s="196"/>
      <c r="E194" s="196"/>
      <c r="F194" s="196"/>
      <c r="G194" s="200"/>
    </row>
    <row r="195" spans="2:7" x14ac:dyDescent="0.25">
      <c r="B195" s="242" t="str">
        <f>IF(ISBLANK('D COMP Budget'!B195),"",'D COMP Budget'!B195)</f>
        <v/>
      </c>
      <c r="C195" s="236"/>
      <c r="D195" s="196"/>
      <c r="E195" s="196"/>
      <c r="F195" s="196"/>
      <c r="G195" s="200"/>
    </row>
    <row r="196" spans="2:7" x14ac:dyDescent="0.25">
      <c r="B196" s="242" t="str">
        <f>IF(ISBLANK('D COMP Budget'!B196),"",'D COMP Budget'!B196)</f>
        <v/>
      </c>
      <c r="C196" s="236"/>
      <c r="D196" s="196"/>
      <c r="E196" s="196"/>
      <c r="F196" s="196"/>
      <c r="G196" s="200"/>
    </row>
    <row r="197" spans="2:7" ht="15" x14ac:dyDescent="0.25">
      <c r="B197" s="190" t="s">
        <v>144</v>
      </c>
      <c r="C197" s="237">
        <f>'D COMP Budget'!C197</f>
        <v>0</v>
      </c>
      <c r="D197" s="238">
        <f t="shared" ref="D197:F197" si="6">+SUM(D192:D196,D187:D190)</f>
        <v>0</v>
      </c>
      <c r="E197" s="238">
        <f t="shared" si="6"/>
        <v>0</v>
      </c>
      <c r="F197" s="238">
        <f t="shared" si="6"/>
        <v>0</v>
      </c>
      <c r="G197" s="200"/>
    </row>
    <row r="198" spans="2:7" x14ac:dyDescent="0.25">
      <c r="D198" s="79"/>
      <c r="E198" s="79"/>
      <c r="F198" s="79"/>
    </row>
    <row r="199" spans="2:7" ht="15" x14ac:dyDescent="0.25">
      <c r="B199" s="319" t="str">
        <f>+IF('D COMP Budget'!B199="","",'D COMP Budget'!B199)</f>
        <v>Revenus du secteur public</v>
      </c>
      <c r="C199" s="320"/>
      <c r="D199" s="320"/>
      <c r="E199" s="320"/>
      <c r="F199" s="320"/>
      <c r="G199" s="321"/>
    </row>
    <row r="200" spans="2:7" ht="28.5" x14ac:dyDescent="0.25">
      <c r="B200" s="212" t="str">
        <f>+IF('D COMP Budget'!B200="","",'D COMP Budget'!B200)</f>
        <v>Subvention pour cette demande, jusqu’à 100 000 $ par année, jusqu’à 3 ans</v>
      </c>
      <c r="C200" s="237">
        <f>'D COMP Budget'!C200</f>
        <v>0</v>
      </c>
      <c r="D200" s="196"/>
      <c r="E200" s="196"/>
      <c r="F200" s="245"/>
      <c r="G200" s="200"/>
    </row>
    <row r="201" spans="2:7" ht="42.75" x14ac:dyDescent="0.25">
      <c r="B201" s="212" t="str">
        <f>+IF('D COMP Budget'!B201="","",'D COMP Budget'!B201)</f>
        <v>Soutien à l'accès aux services (Veuillez soumettre une demande distincte au Soutien à l'accès aux services)</v>
      </c>
      <c r="C201" s="237">
        <f>'D COMP Budget'!C201</f>
        <v>0</v>
      </c>
      <c r="D201" s="196"/>
      <c r="E201" s="196"/>
      <c r="F201" s="245"/>
      <c r="G201" s="200"/>
    </row>
    <row r="202" spans="2:7" ht="30" x14ac:dyDescent="0.25">
      <c r="B202" s="193" t="str">
        <f>+IF('D COMP Budget'!B202="","",'D COMP Budget'!B202)</f>
        <v xml:space="preserve">Autres subventions du Conseil des arts du Canada </v>
      </c>
      <c r="C202" s="327"/>
      <c r="D202" s="328"/>
      <c r="E202" s="328"/>
      <c r="F202" s="328"/>
      <c r="G202" s="329"/>
    </row>
    <row r="203" spans="2:7" x14ac:dyDescent="0.25">
      <c r="B203" s="242" t="str">
        <f>IF(ISBLANK('D COMP Budget'!B203),"",'D COMP Budget'!B203)</f>
        <v/>
      </c>
      <c r="C203" s="236"/>
      <c r="D203" s="196"/>
      <c r="E203" s="196"/>
      <c r="F203" s="196"/>
      <c r="G203" s="200"/>
    </row>
    <row r="204" spans="2:7" x14ac:dyDescent="0.25">
      <c r="B204" s="242" t="str">
        <f>IF(ISBLANK('D COMP Budget'!B204),"",'D COMP Budget'!B204)</f>
        <v/>
      </c>
      <c r="C204" s="236"/>
      <c r="D204" s="196"/>
      <c r="E204" s="196"/>
      <c r="F204" s="196"/>
      <c r="G204" s="200"/>
    </row>
    <row r="205" spans="2:7" x14ac:dyDescent="0.25">
      <c r="B205" s="242" t="str">
        <f>IF(ISBLANK('D COMP Budget'!B205),"",'D COMP Budget'!B205)</f>
        <v/>
      </c>
      <c r="C205" s="236"/>
      <c r="D205" s="196"/>
      <c r="E205" s="196"/>
      <c r="F205" s="196"/>
      <c r="G205" s="200"/>
    </row>
    <row r="206" spans="2:7" x14ac:dyDescent="0.25">
      <c r="B206" s="242" t="str">
        <f>IF(ISBLANK('D COMP Budget'!B206),"",'D COMP Budget'!B206)</f>
        <v/>
      </c>
      <c r="C206" s="236"/>
      <c r="D206" s="196"/>
      <c r="E206" s="196"/>
      <c r="F206" s="196"/>
      <c r="G206" s="200"/>
    </row>
    <row r="207" spans="2:7" x14ac:dyDescent="0.25">
      <c r="B207" s="242" t="str">
        <f>IF(ISBLANK('D COMP Budget'!B207),"",'D COMP Budget'!B207)</f>
        <v/>
      </c>
      <c r="C207" s="236"/>
      <c r="D207" s="196"/>
      <c r="E207" s="196"/>
      <c r="F207" s="196"/>
      <c r="G207" s="200"/>
    </row>
    <row r="208" spans="2:7" ht="15" x14ac:dyDescent="0.25">
      <c r="B208" s="193" t="str">
        <f>+IF('D COMP Budget'!B208="","",'D COMP Budget'!B208)</f>
        <v>Autre subvention fédérale</v>
      </c>
      <c r="C208" s="327"/>
      <c r="D208" s="328"/>
      <c r="E208" s="328"/>
      <c r="F208" s="328"/>
      <c r="G208" s="329"/>
    </row>
    <row r="209" spans="2:7" x14ac:dyDescent="0.25">
      <c r="B209" s="242" t="str">
        <f>IF(ISBLANK('D COMP Budget'!B209),"",'D COMP Budget'!B209)</f>
        <v/>
      </c>
      <c r="C209" s="236"/>
      <c r="D209" s="196"/>
      <c r="E209" s="196"/>
      <c r="F209" s="196"/>
      <c r="G209" s="200"/>
    </row>
    <row r="210" spans="2:7" x14ac:dyDescent="0.25">
      <c r="B210" s="242" t="str">
        <f>IF(ISBLANK('D COMP Budget'!B210),"",'D COMP Budget'!B210)</f>
        <v/>
      </c>
      <c r="C210" s="236"/>
      <c r="D210" s="196"/>
      <c r="E210" s="196"/>
      <c r="F210" s="196"/>
      <c r="G210" s="200"/>
    </row>
    <row r="211" spans="2:7" x14ac:dyDescent="0.25">
      <c r="B211" s="242" t="str">
        <f>IF(ISBLANK('D COMP Budget'!B211),"",'D COMP Budget'!B211)</f>
        <v/>
      </c>
      <c r="C211" s="236"/>
      <c r="D211" s="196"/>
      <c r="E211" s="196"/>
      <c r="F211" s="196"/>
      <c r="G211" s="200"/>
    </row>
    <row r="212" spans="2:7" ht="15" x14ac:dyDescent="0.25">
      <c r="B212" s="193" t="str">
        <f>+IF('D COMP Budget'!B212="","",'D COMP Budget'!B212)</f>
        <v>Subvention provinciale ou territoriale</v>
      </c>
      <c r="C212" s="327"/>
      <c r="D212" s="328"/>
      <c r="E212" s="328"/>
      <c r="F212" s="328"/>
      <c r="G212" s="329"/>
    </row>
    <row r="213" spans="2:7" x14ac:dyDescent="0.25">
      <c r="B213" s="242" t="str">
        <f>IF(ISBLANK('D COMP Budget'!B213),"",'D COMP Budget'!B213)</f>
        <v/>
      </c>
      <c r="C213" s="236"/>
      <c r="D213" s="196"/>
      <c r="E213" s="196"/>
      <c r="F213" s="196"/>
      <c r="G213" s="200"/>
    </row>
    <row r="214" spans="2:7" x14ac:dyDescent="0.25">
      <c r="B214" s="242" t="str">
        <f>IF(ISBLANK('D COMP Budget'!B214),"",'D COMP Budget'!B214)</f>
        <v/>
      </c>
      <c r="C214" s="236"/>
      <c r="D214" s="196"/>
      <c r="E214" s="196"/>
      <c r="F214" s="196"/>
      <c r="G214" s="200"/>
    </row>
    <row r="215" spans="2:7" x14ac:dyDescent="0.25">
      <c r="B215" s="242" t="str">
        <f>IF(ISBLANK('D COMP Budget'!B215),"",'D COMP Budget'!B215)</f>
        <v/>
      </c>
      <c r="C215" s="236"/>
      <c r="D215" s="196"/>
      <c r="E215" s="196"/>
      <c r="F215" s="196"/>
      <c r="G215" s="200"/>
    </row>
    <row r="216" spans="2:7" x14ac:dyDescent="0.25">
      <c r="B216" s="242" t="str">
        <f>IF(ISBLANK('D COMP Budget'!B216),"",'D COMP Budget'!B216)</f>
        <v/>
      </c>
      <c r="C216" s="236"/>
      <c r="D216" s="196"/>
      <c r="E216" s="196"/>
      <c r="F216" s="196"/>
      <c r="G216" s="200"/>
    </row>
    <row r="217" spans="2:7" x14ac:dyDescent="0.25">
      <c r="B217" s="242" t="str">
        <f>IF(ISBLANK('D COMP Budget'!B217),"",'D COMP Budget'!B217)</f>
        <v/>
      </c>
      <c r="C217" s="236"/>
      <c r="D217" s="196"/>
      <c r="E217" s="196"/>
      <c r="F217" s="196"/>
      <c r="G217" s="200"/>
    </row>
    <row r="218" spans="2:7" ht="15" x14ac:dyDescent="0.25">
      <c r="B218" s="193" t="str">
        <f>+IF('D COMP Budget'!B218="","",'D COMP Budget'!B218)</f>
        <v>Subvention municipale ou régionale</v>
      </c>
      <c r="C218" s="327"/>
      <c r="D218" s="328"/>
      <c r="E218" s="328"/>
      <c r="F218" s="328"/>
      <c r="G218" s="329"/>
    </row>
    <row r="219" spans="2:7" x14ac:dyDescent="0.25">
      <c r="B219" s="242" t="str">
        <f>IF(ISBLANK('D COMP Budget'!B219),"",'D COMP Budget'!B219)</f>
        <v/>
      </c>
      <c r="C219" s="236"/>
      <c r="D219" s="196"/>
      <c r="E219" s="196"/>
      <c r="F219" s="196"/>
      <c r="G219" s="200"/>
    </row>
    <row r="220" spans="2:7" x14ac:dyDescent="0.25">
      <c r="B220" s="242" t="str">
        <f>IF(ISBLANK('D COMP Budget'!B220),"",'D COMP Budget'!B220)</f>
        <v/>
      </c>
      <c r="C220" s="236"/>
      <c r="D220" s="196"/>
      <c r="E220" s="196"/>
      <c r="F220" s="196"/>
      <c r="G220" s="200"/>
    </row>
    <row r="221" spans="2:7" x14ac:dyDescent="0.25">
      <c r="B221" s="242" t="str">
        <f>IF(ISBLANK('D COMP Budget'!B221),"",'D COMP Budget'!B221)</f>
        <v/>
      </c>
      <c r="C221" s="236"/>
      <c r="D221" s="196"/>
      <c r="E221" s="196"/>
      <c r="F221" s="196"/>
      <c r="G221" s="200"/>
    </row>
    <row r="222" spans="2:7" x14ac:dyDescent="0.25">
      <c r="B222" s="242" t="str">
        <f>IF(ISBLANK('D COMP Budget'!B222),"",'D COMP Budget'!B222)</f>
        <v/>
      </c>
      <c r="C222" s="236"/>
      <c r="D222" s="196"/>
      <c r="E222" s="196"/>
      <c r="F222" s="196"/>
      <c r="G222" s="200"/>
    </row>
    <row r="223" spans="2:7" x14ac:dyDescent="0.25">
      <c r="B223" s="242" t="str">
        <f>IF(ISBLANK('D COMP Budget'!B223),"",'D COMP Budget'!B223)</f>
        <v/>
      </c>
      <c r="C223" s="236"/>
      <c r="D223" s="196"/>
      <c r="E223" s="196"/>
      <c r="F223" s="196"/>
      <c r="G223" s="200"/>
    </row>
    <row r="224" spans="2:7" ht="15" x14ac:dyDescent="0.25">
      <c r="B224" s="193" t="s">
        <v>157</v>
      </c>
      <c r="C224" s="327"/>
      <c r="D224" s="328"/>
      <c r="E224" s="328"/>
      <c r="F224" s="328"/>
      <c r="G224" s="329"/>
    </row>
    <row r="225" spans="2:7" x14ac:dyDescent="0.25">
      <c r="B225" s="242" t="str">
        <f>IF(ISBLANK('D COMP Budget'!B225),"",'D COMP Budget'!B225)</f>
        <v/>
      </c>
      <c r="C225" s="236"/>
      <c r="D225" s="196"/>
      <c r="E225" s="196"/>
      <c r="F225" s="196"/>
      <c r="G225" s="200"/>
    </row>
    <row r="226" spans="2:7" x14ac:dyDescent="0.25">
      <c r="B226" s="242" t="str">
        <f>IF(ISBLANK('D COMP Budget'!B226),"",'D COMP Budget'!B226)</f>
        <v/>
      </c>
      <c r="C226" s="236"/>
      <c r="D226" s="196"/>
      <c r="E226" s="196"/>
      <c r="F226" s="196"/>
      <c r="G226" s="200"/>
    </row>
    <row r="227" spans="2:7" x14ac:dyDescent="0.25">
      <c r="B227" s="242" t="str">
        <f>IF(ISBLANK('D COMP Budget'!B227),"",'D COMP Budget'!B227)</f>
        <v/>
      </c>
      <c r="C227" s="236"/>
      <c r="D227" s="196"/>
      <c r="E227" s="196"/>
      <c r="F227" s="196"/>
      <c r="G227" s="200"/>
    </row>
    <row r="228" spans="2:7" x14ac:dyDescent="0.25">
      <c r="B228" s="242" t="str">
        <f>IF(ISBLANK('D COMP Budget'!B228),"",'D COMP Budget'!B228)</f>
        <v/>
      </c>
      <c r="C228" s="236"/>
      <c r="D228" s="196"/>
      <c r="E228" s="196"/>
      <c r="F228" s="196"/>
      <c r="G228" s="200"/>
    </row>
    <row r="229" spans="2:7" x14ac:dyDescent="0.25">
      <c r="B229" s="242" t="str">
        <f>IF(ISBLANK('D COMP Budget'!B229),"",'D COMP Budget'!B229)</f>
        <v/>
      </c>
      <c r="C229" s="236"/>
      <c r="D229" s="196"/>
      <c r="E229" s="196"/>
      <c r="F229" s="196"/>
      <c r="G229" s="200"/>
    </row>
    <row r="230" spans="2:7" ht="15" x14ac:dyDescent="0.25">
      <c r="B230" s="190" t="s">
        <v>161</v>
      </c>
      <c r="C230" s="237">
        <f>'D COMP Budget'!C230</f>
        <v>0</v>
      </c>
      <c r="D230" s="238">
        <f t="shared" ref="D230:F230" si="7">+SUM(D200:D201,D203:D207,D209:D211,D213:D217,D219:D223,D225:D229)</f>
        <v>0</v>
      </c>
      <c r="E230" s="238">
        <f t="shared" si="7"/>
        <v>0</v>
      </c>
      <c r="F230" s="238">
        <f t="shared" si="7"/>
        <v>0</v>
      </c>
      <c r="G230" s="200"/>
    </row>
    <row r="231" spans="2:7" ht="15" x14ac:dyDescent="0.25">
      <c r="D231" s="79"/>
      <c r="E231" s="79"/>
      <c r="F231" s="79"/>
      <c r="G231" s="10"/>
    </row>
    <row r="232" spans="2:7" ht="15" x14ac:dyDescent="0.25">
      <c r="B232" s="319" t="str">
        <f>+IF('D COMP Budget'!B232="","",'D COMP Budget'!B232)</f>
        <v>Services en nature</v>
      </c>
      <c r="C232" s="320"/>
      <c r="D232" s="320"/>
      <c r="E232" s="320"/>
      <c r="F232" s="320"/>
      <c r="G232" s="321"/>
    </row>
    <row r="233" spans="2:7" x14ac:dyDescent="0.25">
      <c r="B233" s="242" t="str">
        <f>IF(ISBLANK('D COMP Budget'!B233),"",'D COMP Budget'!B233)</f>
        <v/>
      </c>
      <c r="C233" s="236"/>
      <c r="D233" s="196"/>
      <c r="E233" s="196"/>
      <c r="F233" s="196"/>
      <c r="G233" s="200"/>
    </row>
    <row r="234" spans="2:7" x14ac:dyDescent="0.25">
      <c r="B234" s="242" t="str">
        <f>IF(ISBLANK('D COMP Budget'!B234),"",'D COMP Budget'!B234)</f>
        <v/>
      </c>
      <c r="C234" s="236"/>
      <c r="D234" s="196"/>
      <c r="E234" s="196"/>
      <c r="F234" s="196"/>
      <c r="G234" s="200"/>
    </row>
    <row r="235" spans="2:7" x14ac:dyDescent="0.25">
      <c r="B235" s="242" t="str">
        <f>IF(ISBLANK('D COMP Budget'!B235),"",'D COMP Budget'!B235)</f>
        <v/>
      </c>
      <c r="C235" s="236"/>
      <c r="D235" s="196"/>
      <c r="E235" s="196"/>
      <c r="F235" s="196"/>
      <c r="G235" s="200"/>
    </row>
    <row r="236" spans="2:7" x14ac:dyDescent="0.25">
      <c r="B236" s="242" t="str">
        <f>IF(ISBLANK('D COMP Budget'!B236),"",'D COMP Budget'!B236)</f>
        <v/>
      </c>
      <c r="C236" s="236"/>
      <c r="D236" s="196"/>
      <c r="E236" s="196"/>
      <c r="F236" s="196"/>
      <c r="G236" s="200"/>
    </row>
    <row r="237" spans="2:7" x14ac:dyDescent="0.25">
      <c r="B237" s="242" t="str">
        <f>IF(ISBLANK('D COMP Budget'!B237),"",'D COMP Budget'!B237)</f>
        <v/>
      </c>
      <c r="C237" s="236"/>
      <c r="D237" s="196"/>
      <c r="E237" s="196"/>
      <c r="F237" s="196"/>
      <c r="G237" s="200"/>
    </row>
    <row r="238" spans="2:7" ht="15" x14ac:dyDescent="0.25">
      <c r="B238" s="190" t="str">
        <f>+IF('D COMP Budget'!B238="","",'D COMP Budget'!B238)</f>
        <v>Sous-total - Services en nature</v>
      </c>
      <c r="C238" s="237">
        <f>'D COMP Budget'!C238</f>
        <v>0</v>
      </c>
      <c r="D238" s="238">
        <f>SUM(D233:D237)</f>
        <v>0</v>
      </c>
      <c r="E238" s="238">
        <f>SUM(E233:E237)</f>
        <v>0</v>
      </c>
      <c r="F238" s="238">
        <f>SUM(F233:F237)</f>
        <v>0</v>
      </c>
      <c r="G238" s="200"/>
    </row>
    <row r="239" spans="2:7" ht="15" x14ac:dyDescent="0.25">
      <c r="B239" s="77"/>
      <c r="D239" s="80"/>
      <c r="E239" s="79"/>
      <c r="F239" s="79"/>
    </row>
    <row r="240" spans="2:7" ht="15" x14ac:dyDescent="0.25">
      <c r="B240" s="319" t="str">
        <f>+IF('D COMP Budget'!B240="","",'D COMP Budget'!B240)</f>
        <v>Autres revenus</v>
      </c>
      <c r="C240" s="320"/>
      <c r="D240" s="320"/>
      <c r="E240" s="320"/>
      <c r="F240" s="320"/>
      <c r="G240" s="321"/>
    </row>
    <row r="241" spans="2:9" x14ac:dyDescent="0.25">
      <c r="B241" s="242" t="str">
        <f>IF(ISBLANK('D COMP Budget'!B241),"",'D COMP Budget'!B241)</f>
        <v/>
      </c>
      <c r="C241" s="236"/>
      <c r="D241" s="196"/>
      <c r="E241" s="196"/>
      <c r="F241" s="196"/>
      <c r="G241" s="200"/>
    </row>
    <row r="242" spans="2:9" x14ac:dyDescent="0.25">
      <c r="B242" s="242" t="str">
        <f>IF(ISBLANK('D COMP Budget'!B242),"",'D COMP Budget'!B242)</f>
        <v/>
      </c>
      <c r="C242" s="236"/>
      <c r="D242" s="196"/>
      <c r="E242" s="196"/>
      <c r="F242" s="196"/>
      <c r="G242" s="200"/>
    </row>
    <row r="243" spans="2:9" x14ac:dyDescent="0.25">
      <c r="B243" s="242" t="str">
        <f>IF(ISBLANK('D COMP Budget'!B243),"",'D COMP Budget'!B243)</f>
        <v/>
      </c>
      <c r="C243" s="236"/>
      <c r="D243" s="196"/>
      <c r="E243" s="196"/>
      <c r="F243" s="196"/>
      <c r="G243" s="200"/>
    </row>
    <row r="244" spans="2:9" x14ac:dyDescent="0.25">
      <c r="B244" s="242" t="str">
        <f>IF(ISBLANK('D COMP Budget'!B244),"",'D COMP Budget'!B244)</f>
        <v/>
      </c>
      <c r="C244" s="236"/>
      <c r="D244" s="196"/>
      <c r="E244" s="196"/>
      <c r="F244" s="196"/>
      <c r="G244" s="200"/>
    </row>
    <row r="245" spans="2:9" x14ac:dyDescent="0.25">
      <c r="B245" s="242" t="str">
        <f>IF(ISBLANK('D COMP Budget'!B245),"",'D COMP Budget'!B245)</f>
        <v/>
      </c>
      <c r="C245" s="236"/>
      <c r="D245" s="196"/>
      <c r="E245" s="196"/>
      <c r="F245" s="196"/>
      <c r="G245" s="200"/>
    </row>
    <row r="246" spans="2:9" ht="15" x14ac:dyDescent="0.25">
      <c r="B246" s="190" t="str">
        <f>+IF('D COMP Budget'!B246="","",'D COMP Budget'!B246)</f>
        <v>Sous-total - Autres revenus</v>
      </c>
      <c r="C246" s="237">
        <f>'D COMP Budget'!C246</f>
        <v>0</v>
      </c>
      <c r="D246" s="238">
        <f t="shared" ref="D246:E246" si="8">SUM(D241:D245)</f>
        <v>0</v>
      </c>
      <c r="E246" s="238">
        <f t="shared" si="8"/>
        <v>0</v>
      </c>
      <c r="F246" s="238">
        <f t="shared" ref="F246" si="9">SUM(F241:F245)</f>
        <v>0</v>
      </c>
      <c r="G246" s="200"/>
    </row>
    <row r="247" spans="2:9" x14ac:dyDescent="0.25">
      <c r="B247" s="8"/>
      <c r="D247" s="69"/>
      <c r="E247" s="81"/>
      <c r="F247" s="79"/>
    </row>
    <row r="248" spans="2:9" ht="15" x14ac:dyDescent="0.25">
      <c r="B248" s="150" t="str">
        <f>+IF('D COMP Budget'!B248="","",'D COMP Budget'!B248)</f>
        <v>Total des revenus</v>
      </c>
      <c r="C248" s="237">
        <f>'D COMP Budget'!C248</f>
        <v>0</v>
      </c>
      <c r="D248" s="238">
        <f>SUM(D230,D197,D184,D238,D246)</f>
        <v>0</v>
      </c>
      <c r="E248" s="238">
        <f>SUM(E230,E197,E184,E238,E246)</f>
        <v>0</v>
      </c>
      <c r="F248" s="238">
        <f>SUM(F230,F197,F184,F238,F246)</f>
        <v>0</v>
      </c>
      <c r="G248" s="200"/>
    </row>
    <row r="249" spans="2:9" ht="15" x14ac:dyDescent="0.25">
      <c r="B249" s="209"/>
      <c r="C249" s="10"/>
      <c r="D249" s="10"/>
      <c r="E249" s="9"/>
      <c r="F249" s="9"/>
    </row>
    <row r="250" spans="2:9" ht="15" x14ac:dyDescent="0.25">
      <c r="B250" s="210" t="s">
        <v>162</v>
      </c>
      <c r="C250" s="237">
        <f>'D COMP Budget'!C250</f>
        <v>0</v>
      </c>
      <c r="D250" s="238">
        <f t="shared" ref="D250:F250" si="10">D149</f>
        <v>0</v>
      </c>
      <c r="E250" s="238">
        <f t="shared" si="10"/>
        <v>0</v>
      </c>
      <c r="F250" s="238">
        <f t="shared" si="10"/>
        <v>0</v>
      </c>
    </row>
    <row r="251" spans="2:9" ht="15" x14ac:dyDescent="0.25">
      <c r="B251" s="209"/>
      <c r="C251" s="13"/>
      <c r="D251" s="13"/>
      <c r="E251" s="13"/>
      <c r="F251" s="13"/>
      <c r="G251" s="1"/>
    </row>
    <row r="252" spans="2:9" ht="15" x14ac:dyDescent="0.25">
      <c r="B252" s="210" t="str">
        <f>+IF('D COMP Budget'!B252="","",'D COMP Budget'!B252)</f>
        <v>Excédent (Déficit)</v>
      </c>
      <c r="C252" s="237">
        <f>'D COMP Budget'!C252</f>
        <v>0</v>
      </c>
      <c r="D252" s="238">
        <f>D248-D250</f>
        <v>0</v>
      </c>
      <c r="E252" s="238">
        <f>E248-E250</f>
        <v>0</v>
      </c>
      <c r="F252" s="238">
        <f>F248-F250</f>
        <v>0</v>
      </c>
      <c r="G252" s="200"/>
    </row>
    <row r="253" spans="2:9" ht="15" x14ac:dyDescent="0.25">
      <c r="B253" s="209"/>
      <c r="C253" s="82"/>
      <c r="D253" s="83"/>
      <c r="E253" s="83"/>
      <c r="F253" s="83"/>
      <c r="G253" s="1"/>
    </row>
    <row r="254" spans="2:9" ht="30" x14ac:dyDescent="0.25">
      <c r="B254" s="150" t="s">
        <v>163</v>
      </c>
      <c r="C254" s="188" t="str">
        <f>IF(C250&gt;0,C200/C250,"")</f>
        <v/>
      </c>
      <c r="D254" s="159" t="str">
        <f>IF(D250&gt;0,D200/D250,"")</f>
        <v/>
      </c>
      <c r="E254" s="159" t="str">
        <f>IF(E250&gt;0,E200/E250,"")</f>
        <v/>
      </c>
      <c r="F254" s="159" t="str">
        <f>IF(F250&gt;0,F200/F250,"")</f>
        <v/>
      </c>
    </row>
    <row r="255" spans="2:9" x14ac:dyDescent="0.25">
      <c r="G255" s="1"/>
    </row>
    <row r="256" spans="2:9" ht="15" customHeight="1" x14ac:dyDescent="0.25">
      <c r="B256" s="322" t="s">
        <v>137</v>
      </c>
      <c r="C256" s="322"/>
      <c r="D256" s="322"/>
      <c r="E256" s="322"/>
      <c r="F256" s="322"/>
      <c r="G256" s="322"/>
      <c r="I256" s="73"/>
    </row>
    <row r="257" spans="2:9" x14ac:dyDescent="0.25">
      <c r="B257" s="322"/>
      <c r="C257" s="322"/>
      <c r="D257" s="322"/>
      <c r="E257" s="322"/>
      <c r="F257" s="322"/>
      <c r="G257" s="322"/>
      <c r="I257" s="73"/>
    </row>
    <row r="258" spans="2:9" x14ac:dyDescent="0.25">
      <c r="B258" s="67"/>
      <c r="C258" s="1"/>
      <c r="D258" s="1"/>
      <c r="E258" s="1"/>
      <c r="F258" s="1"/>
      <c r="G258" s="1"/>
    </row>
  </sheetData>
  <sheetProtection algorithmName="SHA-512" hashValue="LTeNm/CXbujBBFRgpFtwAFxohTW1Qc76whw7E+4YmIwwgzxyPVw/xoAcu/nzjcKwpFYfNimIaIDWihTim86SCQ==" saltValue="wsx5wGy2djrkFcnLQeiZIg==" spinCount="100000" sheet="1" formatRows="0"/>
  <mergeCells count="39">
    <mergeCell ref="B240:G240"/>
    <mergeCell ref="B232:G232"/>
    <mergeCell ref="B256:G257"/>
    <mergeCell ref="B2:G2"/>
    <mergeCell ref="B11:G11"/>
    <mergeCell ref="C12:G12"/>
    <mergeCell ref="B6:B10"/>
    <mergeCell ref="B31:G31"/>
    <mergeCell ref="C32:G32"/>
    <mergeCell ref="B45:G45"/>
    <mergeCell ref="C46:G46"/>
    <mergeCell ref="B64:G64"/>
    <mergeCell ref="C65:G65"/>
    <mergeCell ref="C66:G66"/>
    <mergeCell ref="C78:G78"/>
    <mergeCell ref="C79:G79"/>
    <mergeCell ref="C224:G224"/>
    <mergeCell ref="B152:G152"/>
    <mergeCell ref="C156:G156"/>
    <mergeCell ref="C167:G167"/>
    <mergeCell ref="C178:G178"/>
    <mergeCell ref="C191:G191"/>
    <mergeCell ref="C202:G202"/>
    <mergeCell ref="B155:G155"/>
    <mergeCell ref="B186:G186"/>
    <mergeCell ref="B199:G199"/>
    <mergeCell ref="C208:G208"/>
    <mergeCell ref="C212:G212"/>
    <mergeCell ref="C218:G218"/>
    <mergeCell ref="C121:G121"/>
    <mergeCell ref="B120:G120"/>
    <mergeCell ref="C3:G3"/>
    <mergeCell ref="C141:G141"/>
    <mergeCell ref="B136:G136"/>
    <mergeCell ref="C80:G80"/>
    <mergeCell ref="C93:G93"/>
    <mergeCell ref="C94:G94"/>
    <mergeCell ref="C105:G105"/>
    <mergeCell ref="C106:G106"/>
  </mergeCells>
  <dataValidations count="2">
    <dataValidation allowBlank="1" showErrorMessage="1" promptTitle="Artistic" prompt="e.g. Fees for composer, dancer, conductor, workshop speaker, writers, curators,  illustrator, editor, cast, choreographer, mentor, librettist, collaborator, etc. " sqref="B107:B116 B123:B133 B33:B42 B47:B61 B81:B92 B67:B77 B95:B104 B241:B245 B142:B146 B157:B166 B168:B177 B179:B183 B192:B196 B203:B207 B209:B211 B213:B217 B219:B223 B225:B229 B233:B237 B13:B28" xr:uid="{00000000-0002-0000-0600-000000000000}"/>
    <dataValidation allowBlank="1" showErrorMessage="1" promptTitle="Other Costs" prompt="e.g. Documentation, insurance, exhibition borrowing fees " sqref="B122" xr:uid="{00000000-0002-0000-0600-000001000000}"/>
  </dataValidations>
  <printOptions horizontalCentered="1"/>
  <pageMargins left="0.70866141732283505" right="0.70866141732283505" top="0.74803149606299202" bottom="0.74803149606299202" header="0.511811023622047" footer="0.511811023622047"/>
  <pageSetup paperSize="5" scale="83" fitToHeight="0" orientation="landscape" r:id="rId1"/>
  <headerFooter>
    <oddFooter>&amp;L&amp;"-,Bold"Conseil des arts du Canada Confidentiel&amp;C&amp;D&amp;RPage &amp;P</oddFooter>
  </headerFooter>
  <ignoredErrors>
    <ignoredError sqref="A30:B32 A63:B66 A67 A141 A142:B146 A137:B140 A129:B133 D129:F133 D107:F116 A68:B116 A47:B61 A33:B42 A29 A43 D33:F43 A62 A118 D118:F118 A147 D142:F147 A150:B154 A149 D149:F149 D179:F184 A187:B196 D192:F197 A200:B223 D225:F230 A232:B238 D233:F238 A241:B246 D241:F246 A248:B248 D248:F248 A250 D250:F250 A252:B252 D252:F252 A254 A11:B11 A5 F5 H141:XFD141 A157:B166 H167:XFD167 H178:XFD178 H191:XFD191 H202:XFD202 H208:XFD208 H212:XFD212 H218:XFD218 H224:XFD224 A2 C2 A10 A12 C12 C46 A45:A46 C45 A134 C120 A136 C136 A184 A197 A225:B228 A224 A229:A231 C121 A120:A122 A123:B127 F134 C5 A168:B183 A167 H155:XFD156 A155:A156 B229 B128 C30:C32 C63:C66 C78:C80 C93:C94 C105:C106 C150:C152 C11 A186:B186 H186:XFD186 A199:B199 H199:XFD199 H232:XFD232 H153:XFD153 D2:F2 D12:F12 D46:F46 D45:F45 D120:F120 D136:F136 D121:F121 D30:F32 A44:F44 D63:F66 D78:F80 D93:F94 D105:F106 A117:F117 A135:F135 A148:F148 A185:F185 A198:F198 C231:F231 A239:F239 A247:F247 A119:F119 D150:F152 A249:F249 A251:F251 A253:F253 A255:F255 D11:F11 D219:XFD223 D213:XFD217 D209:XFD211 D203:XFD207 D200:XFD201 D187:XFD190 D168:XFD177 D157:XFD166 D137:XFD140 D95:XFD104 D81:XFD92 D67:XFD77 D29:XFD29 D47:XFD62 D10:XFD10 D122:XFD127 G2:XFD2 G12:XFD12 G46:XFD46 G45:XFD45 G120:XFD120 G136:XFD136 G121:XFD121 G30:XFD32 G33:XFD44 G63:XFD66 G78:XFD80 G93:XFD94 G105:XFD106 G129:XFD135 G142:XFD149 G179:XFD185 G192:XFD198 G225:XFD231 G107:XFD119 G150:XFD152 G233:XFD239 G11:XFD11 A4:XFD4 A258:XFD1048576 C154:XFD154 G249:XFD253 H248:XFD248 H254:XFD255 H5:XFD5 D13:XFD15 A13:B15 B16:B28 A240:B240 G241:XFD247 H240:XFD240"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theme="7" tint="0.59999389629810485"/>
    <pageSetUpPr fitToPage="1"/>
  </sheetPr>
  <dimension ref="A1:M258"/>
  <sheetViews>
    <sheetView showGridLines="0" zoomScale="90" zoomScaleNormal="90" workbookViewId="0">
      <pane ySplit="5" topLeftCell="A6" activePane="bottomLeft" state="frozen"/>
      <selection activeCell="D7" sqref="D7"/>
      <selection pane="bottomLeft" activeCell="A6" sqref="A6"/>
    </sheetView>
  </sheetViews>
  <sheetFormatPr defaultColWidth="9.140625" defaultRowHeight="14.25" x14ac:dyDescent="0.25"/>
  <cols>
    <col min="1" max="1" width="2.85546875" style="11" customWidth="1"/>
    <col min="2" max="2" width="50.7109375" style="61" customWidth="1"/>
    <col min="3" max="9" width="16.5703125" style="11" customWidth="1"/>
    <col min="10" max="10" width="58.7109375" style="11" customWidth="1"/>
    <col min="11" max="17" width="9.140625" style="11"/>
    <col min="18" max="18" width="12" style="11" bestFit="1" customWidth="1"/>
    <col min="19" max="16384" width="9.140625" style="11"/>
  </cols>
  <sheetData>
    <row r="1" spans="1:12" s="5" customFormat="1" x14ac:dyDescent="0.2">
      <c r="B1" s="113" t="s">
        <v>209</v>
      </c>
      <c r="C1" s="136"/>
      <c r="E1" s="15"/>
      <c r="F1" s="15"/>
      <c r="G1" s="15"/>
      <c r="H1" s="15"/>
      <c r="I1" s="15"/>
      <c r="K1" s="137"/>
    </row>
    <row r="2" spans="1:12" ht="19.5" customHeight="1" x14ac:dyDescent="0.25">
      <c r="B2" s="289" t="s">
        <v>204</v>
      </c>
      <c r="C2" s="289"/>
      <c r="D2" s="289"/>
      <c r="E2" s="289"/>
      <c r="F2" s="289"/>
      <c r="G2" s="289"/>
      <c r="H2" s="289"/>
      <c r="I2" s="289"/>
      <c r="J2" s="289"/>
    </row>
    <row r="3" spans="1:12" ht="21" customHeight="1" x14ac:dyDescent="0.25">
      <c r="B3" s="180" t="s">
        <v>219</v>
      </c>
      <c r="C3" s="382" t="str">
        <f>IF('D COMP Budget'!C3&gt;0,'D COMP Budget'!C3,"")</f>
        <v/>
      </c>
      <c r="D3" s="383"/>
      <c r="E3" s="383"/>
      <c r="F3" s="383"/>
      <c r="G3" s="383"/>
      <c r="H3" s="383"/>
      <c r="I3" s="383"/>
      <c r="J3" s="384"/>
    </row>
    <row r="4" spans="1:12" ht="8.25" customHeight="1" x14ac:dyDescent="0.25">
      <c r="B4" s="62"/>
      <c r="C4" s="1"/>
      <c r="D4" s="15"/>
      <c r="E4" s="15"/>
      <c r="F4" s="15"/>
      <c r="G4" s="15"/>
      <c r="H4" s="15"/>
      <c r="I4" s="15"/>
      <c r="J4" s="15"/>
    </row>
    <row r="5" spans="1:12" ht="59.25" x14ac:dyDescent="0.25">
      <c r="A5" s="1"/>
      <c r="B5" s="147" t="s">
        <v>166</v>
      </c>
      <c r="C5" s="33" t="s">
        <v>58</v>
      </c>
      <c r="D5" s="33" t="s">
        <v>182</v>
      </c>
      <c r="E5" s="36" t="s">
        <v>110</v>
      </c>
      <c r="F5" s="36" t="s">
        <v>60</v>
      </c>
      <c r="G5" s="36" t="s">
        <v>61</v>
      </c>
      <c r="H5" s="59" t="s">
        <v>59</v>
      </c>
      <c r="I5" s="143" t="s">
        <v>62</v>
      </c>
      <c r="J5" s="181" t="s">
        <v>220</v>
      </c>
    </row>
    <row r="6" spans="1:12" ht="15" x14ac:dyDescent="0.25">
      <c r="A6" s="2"/>
      <c r="B6" s="412" t="s">
        <v>172</v>
      </c>
      <c r="C6" s="184" t="s">
        <v>123</v>
      </c>
      <c r="D6" s="184" t="s">
        <v>123</v>
      </c>
      <c r="E6" s="121" t="s">
        <v>123</v>
      </c>
      <c r="F6" s="121" t="s">
        <v>123</v>
      </c>
      <c r="G6" s="121" t="s">
        <v>123</v>
      </c>
      <c r="H6" s="121" t="s">
        <v>123</v>
      </c>
      <c r="I6" s="144"/>
      <c r="J6" s="141"/>
    </row>
    <row r="7" spans="1:12" ht="15" x14ac:dyDescent="0.25">
      <c r="A7" s="2"/>
      <c r="B7" s="413"/>
      <c r="C7" s="185" t="str">
        <f>+'G COMP Mise à jour Année 1'!F7</f>
        <v>Date :</v>
      </c>
      <c r="D7" s="185" t="str">
        <f>'D COMP Budget'!D7</f>
        <v>Date :</v>
      </c>
      <c r="E7" s="134" t="s">
        <v>173</v>
      </c>
      <c r="F7" s="134" t="s">
        <v>173</v>
      </c>
      <c r="G7" s="134" t="s">
        <v>173</v>
      </c>
      <c r="H7" s="134" t="s">
        <v>173</v>
      </c>
      <c r="I7" s="144"/>
      <c r="J7" s="141"/>
    </row>
    <row r="8" spans="1:12" ht="15" x14ac:dyDescent="0.25">
      <c r="A8" s="2"/>
      <c r="B8" s="413"/>
      <c r="C8" s="186" t="s">
        <v>124</v>
      </c>
      <c r="D8" s="186" t="s">
        <v>124</v>
      </c>
      <c r="E8" s="122" t="s">
        <v>124</v>
      </c>
      <c r="F8" s="122" t="s">
        <v>124</v>
      </c>
      <c r="G8" s="122" t="s">
        <v>124</v>
      </c>
      <c r="H8" s="122" t="s">
        <v>124</v>
      </c>
      <c r="I8" s="144"/>
      <c r="J8" s="141"/>
    </row>
    <row r="9" spans="1:12" ht="15" x14ac:dyDescent="0.25">
      <c r="A9" s="2"/>
      <c r="B9" s="413"/>
      <c r="C9" s="187" t="str">
        <f>+'G COMP Mise à jour Année 1'!F9</f>
        <v>Date :</v>
      </c>
      <c r="D9" s="187" t="str">
        <f>'D COMP Budget'!D9</f>
        <v>Date :</v>
      </c>
      <c r="E9" s="135" t="s">
        <v>173</v>
      </c>
      <c r="F9" s="135" t="s">
        <v>173</v>
      </c>
      <c r="G9" s="135" t="s">
        <v>173</v>
      </c>
      <c r="H9" s="135" t="s">
        <v>173</v>
      </c>
      <c r="I9" s="17"/>
      <c r="J9" s="142"/>
    </row>
    <row r="10" spans="1:12" ht="8.25" customHeight="1" x14ac:dyDescent="0.25">
      <c r="A10" s="2"/>
      <c r="B10" s="414"/>
      <c r="C10" s="6"/>
      <c r="D10" s="6"/>
      <c r="E10" s="6"/>
      <c r="F10" s="6"/>
      <c r="G10" s="6"/>
      <c r="H10" s="6"/>
      <c r="I10" s="6"/>
    </row>
    <row r="11" spans="1:12" ht="15" x14ac:dyDescent="0.25">
      <c r="B11" s="276" t="s">
        <v>5</v>
      </c>
      <c r="C11" s="276"/>
      <c r="D11" s="276"/>
      <c r="E11" s="276"/>
      <c r="F11" s="276"/>
      <c r="G11" s="276"/>
      <c r="H11" s="276"/>
      <c r="I11" s="276"/>
      <c r="J11" s="276"/>
    </row>
    <row r="12" spans="1:12" ht="71.25" x14ac:dyDescent="0.25">
      <c r="B12" s="182" t="s">
        <v>221</v>
      </c>
      <c r="C12" s="284"/>
      <c r="D12" s="284"/>
      <c r="E12" s="284"/>
      <c r="F12" s="284"/>
      <c r="G12" s="284"/>
      <c r="H12" s="284"/>
      <c r="I12" s="284"/>
      <c r="J12" s="284"/>
    </row>
    <row r="13" spans="1:12" x14ac:dyDescent="0.25">
      <c r="B13" s="194" t="str">
        <f>IF(ISBLANK('D COMP Budget'!B13:B13),"",'D COMP Budget'!B13:B13)</f>
        <v>Redevances et droits d’auteur</v>
      </c>
      <c r="C13" s="236"/>
      <c r="D13" s="236"/>
      <c r="E13" s="196"/>
      <c r="F13" s="196"/>
      <c r="G13" s="196"/>
      <c r="H13" s="196"/>
      <c r="I13" s="236"/>
      <c r="J13" s="200"/>
    </row>
    <row r="14" spans="1:12" x14ac:dyDescent="0.25">
      <c r="B14" s="215" t="str">
        <f>IF(ISBLANK('G COMP Mise à jour Année 1'!B14:B14),"",'G COMP Mise à jour Année 1'!B14:B14)</f>
        <v/>
      </c>
      <c r="C14" s="236"/>
      <c r="D14" s="236"/>
      <c r="E14" s="196"/>
      <c r="F14" s="196"/>
      <c r="G14" s="196"/>
      <c r="H14" s="196"/>
      <c r="I14" s="236"/>
      <c r="J14" s="200"/>
      <c r="L14" s="1"/>
    </row>
    <row r="15" spans="1:12" ht="13.9" customHeight="1" x14ac:dyDescent="0.25">
      <c r="B15" s="215" t="str">
        <f>IF(ISBLANK('G COMP Mise à jour Année 1'!B15:B15),"",'G COMP Mise à jour Année 1'!B15:B15)</f>
        <v/>
      </c>
      <c r="C15" s="236"/>
      <c r="D15" s="236"/>
      <c r="E15" s="196"/>
      <c r="F15" s="196"/>
      <c r="G15" s="196"/>
      <c r="H15" s="196"/>
      <c r="I15" s="236"/>
      <c r="J15" s="200"/>
    </row>
    <row r="16" spans="1:12" ht="13.9" customHeight="1" x14ac:dyDescent="0.25">
      <c r="B16" s="215" t="str">
        <f>IF(ISBLANK('G COMP Mise à jour Année 1'!B16:B16),"",'G COMP Mise à jour Année 1'!B16:B16)</f>
        <v/>
      </c>
      <c r="C16" s="236"/>
      <c r="D16" s="236"/>
      <c r="E16" s="196"/>
      <c r="F16" s="196"/>
      <c r="G16" s="196"/>
      <c r="H16" s="196"/>
      <c r="I16" s="236"/>
      <c r="J16" s="200"/>
    </row>
    <row r="17" spans="2:10" ht="13.9" customHeight="1" x14ac:dyDescent="0.25">
      <c r="B17" s="215" t="str">
        <f>IF(ISBLANK('G COMP Mise à jour Année 1'!B17:B17),"",'G COMP Mise à jour Année 1'!B17:B17)</f>
        <v/>
      </c>
      <c r="C17" s="236"/>
      <c r="D17" s="236"/>
      <c r="E17" s="196"/>
      <c r="F17" s="196"/>
      <c r="G17" s="196"/>
      <c r="H17" s="196"/>
      <c r="I17" s="236"/>
      <c r="J17" s="200"/>
    </row>
    <row r="18" spans="2:10" ht="13.9" customHeight="1" x14ac:dyDescent="0.25">
      <c r="B18" s="215" t="str">
        <f>IF(ISBLANK('G COMP Mise à jour Année 1'!B18:B18),"",'G COMP Mise à jour Année 1'!B18:B18)</f>
        <v/>
      </c>
      <c r="C18" s="236"/>
      <c r="D18" s="236"/>
      <c r="E18" s="196"/>
      <c r="F18" s="196"/>
      <c r="G18" s="196"/>
      <c r="H18" s="196"/>
      <c r="I18" s="236"/>
      <c r="J18" s="200"/>
    </row>
    <row r="19" spans="2:10" ht="13.9" customHeight="1" x14ac:dyDescent="0.25">
      <c r="B19" s="215" t="str">
        <f>IF(ISBLANK('G COMP Mise à jour Année 1'!B19:B19),"",'G COMP Mise à jour Année 1'!B19:B19)</f>
        <v/>
      </c>
      <c r="C19" s="236"/>
      <c r="D19" s="236"/>
      <c r="E19" s="196"/>
      <c r="F19" s="196"/>
      <c r="G19" s="196"/>
      <c r="H19" s="196"/>
      <c r="I19" s="236"/>
      <c r="J19" s="200"/>
    </row>
    <row r="20" spans="2:10" ht="13.9" customHeight="1" x14ac:dyDescent="0.25">
      <c r="B20" s="215" t="str">
        <f>IF(ISBLANK('G COMP Mise à jour Année 1'!B20:B20),"",'G COMP Mise à jour Année 1'!B20:B20)</f>
        <v/>
      </c>
      <c r="C20" s="236"/>
      <c r="D20" s="236"/>
      <c r="E20" s="196"/>
      <c r="F20" s="196"/>
      <c r="G20" s="196"/>
      <c r="H20" s="196"/>
      <c r="I20" s="236"/>
      <c r="J20" s="200"/>
    </row>
    <row r="21" spans="2:10" ht="13.9" customHeight="1" x14ac:dyDescent="0.25">
      <c r="B21" s="215" t="str">
        <f>IF(ISBLANK('G COMP Mise à jour Année 1'!B21:B21),"",'G COMP Mise à jour Année 1'!B21:B21)</f>
        <v/>
      </c>
      <c r="C21" s="236"/>
      <c r="D21" s="236"/>
      <c r="E21" s="196"/>
      <c r="F21" s="196"/>
      <c r="G21" s="196"/>
      <c r="H21" s="196"/>
      <c r="I21" s="236"/>
      <c r="J21" s="200"/>
    </row>
    <row r="22" spans="2:10" ht="13.9" customHeight="1" x14ac:dyDescent="0.25">
      <c r="B22" s="215" t="str">
        <f>IF(ISBLANK('G COMP Mise à jour Année 1'!B22:B22),"",'G COMP Mise à jour Année 1'!B22:B22)</f>
        <v/>
      </c>
      <c r="C22" s="236"/>
      <c r="D22" s="236"/>
      <c r="E22" s="196"/>
      <c r="F22" s="196"/>
      <c r="G22" s="196"/>
      <c r="H22" s="196"/>
      <c r="I22" s="236"/>
      <c r="J22" s="200"/>
    </row>
    <row r="23" spans="2:10" ht="13.9" customHeight="1" x14ac:dyDescent="0.25">
      <c r="B23" s="215" t="str">
        <f>IF(ISBLANK('G COMP Mise à jour Année 1'!B23:B23),"",'G COMP Mise à jour Année 1'!B23:B23)</f>
        <v/>
      </c>
      <c r="C23" s="236"/>
      <c r="D23" s="236"/>
      <c r="E23" s="196"/>
      <c r="F23" s="196"/>
      <c r="G23" s="196"/>
      <c r="H23" s="196"/>
      <c r="I23" s="236"/>
      <c r="J23" s="200"/>
    </row>
    <row r="24" spans="2:10" ht="13.9" customHeight="1" x14ac:dyDescent="0.25">
      <c r="B24" s="215" t="str">
        <f>IF(ISBLANK('G COMP Mise à jour Année 1'!B24:B24),"",'G COMP Mise à jour Année 1'!B24:B24)</f>
        <v/>
      </c>
      <c r="C24" s="236"/>
      <c r="D24" s="236"/>
      <c r="E24" s="196"/>
      <c r="F24" s="196"/>
      <c r="G24" s="196"/>
      <c r="H24" s="196"/>
      <c r="I24" s="236"/>
      <c r="J24" s="200"/>
    </row>
    <row r="25" spans="2:10" ht="13.9" customHeight="1" x14ac:dyDescent="0.25">
      <c r="B25" s="215" t="str">
        <f>IF(ISBLANK('G COMP Mise à jour Année 1'!B25:B25),"",'G COMP Mise à jour Année 1'!B25:B25)</f>
        <v/>
      </c>
      <c r="C25" s="236"/>
      <c r="D25" s="236"/>
      <c r="E25" s="196"/>
      <c r="F25" s="196"/>
      <c r="G25" s="196"/>
      <c r="H25" s="196"/>
      <c r="I25" s="236"/>
      <c r="J25" s="200"/>
    </row>
    <row r="26" spans="2:10" ht="13.9" customHeight="1" x14ac:dyDescent="0.25">
      <c r="B26" s="215" t="str">
        <f>IF(ISBLANK('G COMP Mise à jour Année 1'!B26:B26),"",'G COMP Mise à jour Année 1'!B26:B26)</f>
        <v/>
      </c>
      <c r="C26" s="236"/>
      <c r="D26" s="236"/>
      <c r="E26" s="196"/>
      <c r="F26" s="196"/>
      <c r="G26" s="196"/>
      <c r="H26" s="196"/>
      <c r="I26" s="236"/>
      <c r="J26" s="200"/>
    </row>
    <row r="27" spans="2:10" ht="13.9" customHeight="1" x14ac:dyDescent="0.25">
      <c r="B27" s="215" t="str">
        <f>IF(ISBLANK('G COMP Mise à jour Année 1'!B27:B27),"",'G COMP Mise à jour Année 1'!B27:B27)</f>
        <v/>
      </c>
      <c r="C27" s="236"/>
      <c r="D27" s="236"/>
      <c r="E27" s="196"/>
      <c r="F27" s="196"/>
      <c r="G27" s="196"/>
      <c r="H27" s="196"/>
      <c r="I27" s="236"/>
      <c r="J27" s="200"/>
    </row>
    <row r="28" spans="2:10" ht="13.9" customHeight="1" x14ac:dyDescent="0.25">
      <c r="B28" s="215" t="str">
        <f>IF(ISBLANK('G COMP Mise à jour Année 1'!B28:B28),"",'G COMP Mise à jour Année 1'!B28:B28)</f>
        <v/>
      </c>
      <c r="C28" s="236"/>
      <c r="D28" s="236"/>
      <c r="E28" s="196"/>
      <c r="F28" s="196"/>
      <c r="G28" s="196"/>
      <c r="H28" s="196"/>
      <c r="I28" s="236"/>
      <c r="J28" s="200"/>
    </row>
    <row r="29" spans="2:10" ht="40.5" customHeight="1" x14ac:dyDescent="0.25">
      <c r="B29" s="191" t="s">
        <v>148</v>
      </c>
      <c r="C29" s="237">
        <f>'G COMP Mise à jour Année 1'!F29</f>
        <v>0</v>
      </c>
      <c r="D29" s="237">
        <f>'D COMP Budget'!D29</f>
        <v>0</v>
      </c>
      <c r="E29" s="238">
        <f t="shared" ref="E29:H29" si="0">SUM(E13:E28)</f>
        <v>0</v>
      </c>
      <c r="F29" s="238">
        <f t="shared" si="0"/>
        <v>0</v>
      </c>
      <c r="G29" s="238">
        <f t="shared" si="0"/>
        <v>0</v>
      </c>
      <c r="H29" s="238">
        <f t="shared" si="0"/>
        <v>0</v>
      </c>
      <c r="I29" s="237">
        <f>C29+H29</f>
        <v>0</v>
      </c>
      <c r="J29" s="200"/>
    </row>
    <row r="30" spans="2:10" ht="8.25" customHeight="1" x14ac:dyDescent="0.25">
      <c r="B30" s="11"/>
      <c r="C30" s="64"/>
      <c r="D30" s="65"/>
      <c r="E30" s="66"/>
      <c r="F30" s="66"/>
      <c r="G30" s="66"/>
      <c r="H30" s="64"/>
      <c r="I30" s="64"/>
    </row>
    <row r="31" spans="2:10" ht="15" x14ac:dyDescent="0.25">
      <c r="B31" s="276" t="s">
        <v>6</v>
      </c>
      <c r="C31" s="276"/>
      <c r="D31" s="276"/>
      <c r="E31" s="276"/>
      <c r="F31" s="276"/>
      <c r="G31" s="276"/>
      <c r="H31" s="276"/>
      <c r="I31" s="276"/>
      <c r="J31" s="276"/>
    </row>
    <row r="32" spans="2:10" ht="73.5" customHeight="1" x14ac:dyDescent="0.25">
      <c r="B32" s="192" t="str">
        <f>+IF('D COMP Budget'!B32:B32="","",'D COMP Budget'!B32:B32)</f>
        <v>Par ex., cachets d'un technicien en musique, ingénieur du son, directeur de la photographie, régisseur de plateau, directeur technique, techniciens et  monteur de films.</v>
      </c>
      <c r="C32" s="326"/>
      <c r="D32" s="326"/>
      <c r="E32" s="326"/>
      <c r="F32" s="326"/>
      <c r="G32" s="326"/>
      <c r="H32" s="326"/>
      <c r="I32" s="326"/>
      <c r="J32" s="326"/>
    </row>
    <row r="33" spans="2:12" x14ac:dyDescent="0.25">
      <c r="B33" s="215" t="str">
        <f>IF(ISBLANK('G COMP Mise à jour Année 1'!B33:B33),"",'G COMP Mise à jour Année 1'!B33:B33)</f>
        <v/>
      </c>
      <c r="C33" s="236"/>
      <c r="D33" s="236"/>
      <c r="E33" s="196"/>
      <c r="F33" s="196"/>
      <c r="G33" s="196"/>
      <c r="H33" s="196"/>
      <c r="I33" s="236"/>
      <c r="J33" s="200"/>
    </row>
    <row r="34" spans="2:12" x14ac:dyDescent="0.25">
      <c r="B34" s="215" t="str">
        <f>IF(ISBLANK('G COMP Mise à jour Année 1'!B34:B34),"",'G COMP Mise à jour Année 1'!B34:B34)</f>
        <v/>
      </c>
      <c r="C34" s="236"/>
      <c r="D34" s="236"/>
      <c r="E34" s="196"/>
      <c r="F34" s="196"/>
      <c r="G34" s="196"/>
      <c r="H34" s="196"/>
      <c r="I34" s="236"/>
      <c r="J34" s="200"/>
      <c r="L34" s="1"/>
    </row>
    <row r="35" spans="2:12" x14ac:dyDescent="0.25">
      <c r="B35" s="215" t="str">
        <f>IF(ISBLANK('G COMP Mise à jour Année 1'!B35:B35),"",'G COMP Mise à jour Année 1'!B35:B35)</f>
        <v/>
      </c>
      <c r="C35" s="236"/>
      <c r="D35" s="236"/>
      <c r="E35" s="196"/>
      <c r="F35" s="196"/>
      <c r="G35" s="196"/>
      <c r="H35" s="196"/>
      <c r="I35" s="236"/>
      <c r="J35" s="200"/>
    </row>
    <row r="36" spans="2:12" x14ac:dyDescent="0.25">
      <c r="B36" s="215" t="str">
        <f>IF(ISBLANK('G COMP Mise à jour Année 1'!B36:B36),"",'G COMP Mise à jour Année 1'!B36:B36)</f>
        <v/>
      </c>
      <c r="C36" s="236"/>
      <c r="D36" s="236"/>
      <c r="E36" s="196"/>
      <c r="F36" s="196"/>
      <c r="G36" s="196"/>
      <c r="H36" s="196"/>
      <c r="I36" s="236"/>
      <c r="J36" s="200"/>
    </row>
    <row r="37" spans="2:12" x14ac:dyDescent="0.25">
      <c r="B37" s="215" t="str">
        <f>IF(ISBLANK('G COMP Mise à jour Année 1'!B37:B37),"",'G COMP Mise à jour Année 1'!B37:B37)</f>
        <v/>
      </c>
      <c r="C37" s="236"/>
      <c r="D37" s="236"/>
      <c r="E37" s="196"/>
      <c r="F37" s="196"/>
      <c r="G37" s="196"/>
      <c r="H37" s="196"/>
      <c r="I37" s="236"/>
      <c r="J37" s="200"/>
    </row>
    <row r="38" spans="2:12" x14ac:dyDescent="0.25">
      <c r="B38" s="215" t="str">
        <f>IF(ISBLANK('G COMP Mise à jour Année 1'!B38:B38),"",'G COMP Mise à jour Année 1'!B38:B38)</f>
        <v/>
      </c>
      <c r="C38" s="236"/>
      <c r="D38" s="236"/>
      <c r="E38" s="196"/>
      <c r="F38" s="196"/>
      <c r="G38" s="196"/>
      <c r="H38" s="196"/>
      <c r="I38" s="236"/>
      <c r="J38" s="200"/>
    </row>
    <row r="39" spans="2:12" x14ac:dyDescent="0.25">
      <c r="B39" s="215" t="str">
        <f>IF(ISBLANK('G COMP Mise à jour Année 1'!B39:B39),"",'G COMP Mise à jour Année 1'!B39:B39)</f>
        <v/>
      </c>
      <c r="C39" s="236"/>
      <c r="D39" s="236"/>
      <c r="E39" s="196"/>
      <c r="F39" s="196"/>
      <c r="G39" s="196"/>
      <c r="H39" s="196"/>
      <c r="I39" s="236"/>
      <c r="J39" s="200"/>
    </row>
    <row r="40" spans="2:12" x14ac:dyDescent="0.25">
      <c r="B40" s="215" t="str">
        <f>IF(ISBLANK('G COMP Mise à jour Année 1'!B40:B40),"",'G COMP Mise à jour Année 1'!B40:B40)</f>
        <v/>
      </c>
      <c r="C40" s="236"/>
      <c r="D40" s="236"/>
      <c r="E40" s="196"/>
      <c r="F40" s="196"/>
      <c r="G40" s="196"/>
      <c r="H40" s="196"/>
      <c r="I40" s="236"/>
      <c r="J40" s="200"/>
    </row>
    <row r="41" spans="2:12" x14ac:dyDescent="0.25">
      <c r="B41" s="215" t="str">
        <f>IF(ISBLANK('G COMP Mise à jour Année 1'!B41:B41),"",'G COMP Mise à jour Année 1'!B41:B41)</f>
        <v/>
      </c>
      <c r="C41" s="236"/>
      <c r="D41" s="236"/>
      <c r="E41" s="196"/>
      <c r="F41" s="196"/>
      <c r="G41" s="196"/>
      <c r="H41" s="196"/>
      <c r="I41" s="236"/>
      <c r="J41" s="200"/>
    </row>
    <row r="42" spans="2:12" x14ac:dyDescent="0.25">
      <c r="B42" s="215" t="str">
        <f>IF(ISBLANK('G COMP Mise à jour Année 1'!B42:B42),"",'G COMP Mise à jour Année 1'!B42:B42)</f>
        <v/>
      </c>
      <c r="C42" s="236"/>
      <c r="D42" s="236"/>
      <c r="E42" s="196"/>
      <c r="F42" s="196"/>
      <c r="G42" s="196"/>
      <c r="H42" s="196"/>
      <c r="I42" s="236"/>
      <c r="J42" s="200"/>
    </row>
    <row r="43" spans="2:12" ht="36" customHeight="1" x14ac:dyDescent="0.25">
      <c r="B43" s="191" t="s">
        <v>139</v>
      </c>
      <c r="C43" s="237">
        <f>'G COMP Mise à jour Année 1'!F43</f>
        <v>0</v>
      </c>
      <c r="D43" s="237">
        <f>'D COMP Budget'!D43</f>
        <v>0</v>
      </c>
      <c r="E43" s="238">
        <f>+SUM(E33:E42)</f>
        <v>0</v>
      </c>
      <c r="F43" s="238">
        <f t="shared" ref="F43:H43" si="1">+SUM(F33:F42)</f>
        <v>0</v>
      </c>
      <c r="G43" s="238">
        <f t="shared" si="1"/>
        <v>0</v>
      </c>
      <c r="H43" s="238">
        <f t="shared" si="1"/>
        <v>0</v>
      </c>
      <c r="I43" s="237">
        <f>C43+H43</f>
        <v>0</v>
      </c>
      <c r="J43" s="200"/>
    </row>
    <row r="44" spans="2:12" ht="8.25" customHeight="1" x14ac:dyDescent="0.25">
      <c r="B44" s="1"/>
      <c r="C44" s="64"/>
      <c r="D44" s="68"/>
      <c r="E44" s="69"/>
      <c r="F44" s="69"/>
      <c r="G44" s="69"/>
      <c r="H44" s="64"/>
      <c r="I44" s="64"/>
    </row>
    <row r="45" spans="2:12" ht="15" x14ac:dyDescent="0.25">
      <c r="B45" s="276" t="s">
        <v>7</v>
      </c>
      <c r="C45" s="276"/>
      <c r="D45" s="276"/>
      <c r="E45" s="276"/>
      <c r="F45" s="276"/>
      <c r="G45" s="276"/>
      <c r="H45" s="276"/>
      <c r="I45" s="276"/>
      <c r="J45" s="276"/>
    </row>
    <row r="46" spans="2:12" ht="87" customHeight="1" x14ac:dyDescent="0.25">
      <c r="B46" s="192" t="s">
        <v>158</v>
      </c>
      <c r="C46" s="326"/>
      <c r="D46" s="326"/>
      <c r="E46" s="326"/>
      <c r="F46" s="326"/>
      <c r="G46" s="326"/>
      <c r="H46" s="326"/>
      <c r="I46" s="326"/>
      <c r="J46" s="326"/>
    </row>
    <row r="47" spans="2:12" x14ac:dyDescent="0.25">
      <c r="B47" s="215" t="str">
        <f>IF(ISBLANK('G COMP Mise à jour Année 1'!B47:B47),"",'G COMP Mise à jour Année 1'!B47:B47)</f>
        <v/>
      </c>
      <c r="C47" s="236"/>
      <c r="D47" s="236"/>
      <c r="E47" s="196"/>
      <c r="F47" s="196"/>
      <c r="G47" s="196"/>
      <c r="H47" s="196"/>
      <c r="I47" s="236"/>
      <c r="J47" s="200"/>
    </row>
    <row r="48" spans="2:12" x14ac:dyDescent="0.25">
      <c r="B48" s="215" t="str">
        <f>IF(ISBLANK('G COMP Mise à jour Année 1'!B48:B48),"",'G COMP Mise à jour Année 1'!B48:B48)</f>
        <v/>
      </c>
      <c r="C48" s="236"/>
      <c r="D48" s="236"/>
      <c r="E48" s="196"/>
      <c r="F48" s="196"/>
      <c r="G48" s="196"/>
      <c r="H48" s="196"/>
      <c r="I48" s="236"/>
      <c r="J48" s="200"/>
    </row>
    <row r="49" spans="2:12" x14ac:dyDescent="0.25">
      <c r="B49" s="215" t="str">
        <f>IF(ISBLANK('G COMP Mise à jour Année 1'!B49:B49),"",'G COMP Mise à jour Année 1'!B49:B49)</f>
        <v/>
      </c>
      <c r="C49" s="236"/>
      <c r="D49" s="236"/>
      <c r="E49" s="196"/>
      <c r="F49" s="196"/>
      <c r="G49" s="196"/>
      <c r="H49" s="196"/>
      <c r="I49" s="236"/>
      <c r="J49" s="200"/>
    </row>
    <row r="50" spans="2:12" x14ac:dyDescent="0.25">
      <c r="B50" s="215" t="str">
        <f>IF(ISBLANK('G COMP Mise à jour Année 1'!B50:B50),"",'G COMP Mise à jour Année 1'!B50:B50)</f>
        <v/>
      </c>
      <c r="C50" s="236"/>
      <c r="D50" s="236"/>
      <c r="E50" s="196"/>
      <c r="F50" s="196"/>
      <c r="G50" s="196"/>
      <c r="H50" s="196"/>
      <c r="I50" s="236"/>
      <c r="J50" s="200"/>
    </row>
    <row r="51" spans="2:12" x14ac:dyDescent="0.25">
      <c r="B51" s="215" t="str">
        <f>IF(ISBLANK('G COMP Mise à jour Année 1'!B51:B51),"",'G COMP Mise à jour Année 1'!B51:B51)</f>
        <v/>
      </c>
      <c r="C51" s="236"/>
      <c r="D51" s="236"/>
      <c r="E51" s="196"/>
      <c r="F51" s="196"/>
      <c r="G51" s="196"/>
      <c r="H51" s="196"/>
      <c r="I51" s="236"/>
      <c r="J51" s="200"/>
    </row>
    <row r="52" spans="2:12" x14ac:dyDescent="0.25">
      <c r="B52" s="215" t="str">
        <f>IF(ISBLANK('G COMP Mise à jour Année 1'!B52:B52),"",'G COMP Mise à jour Année 1'!B52:B52)</f>
        <v/>
      </c>
      <c r="C52" s="236"/>
      <c r="D52" s="236"/>
      <c r="E52" s="196"/>
      <c r="F52" s="196"/>
      <c r="G52" s="196"/>
      <c r="H52" s="196"/>
      <c r="I52" s="236"/>
      <c r="J52" s="200"/>
    </row>
    <row r="53" spans="2:12" x14ac:dyDescent="0.25">
      <c r="B53" s="215" t="str">
        <f>IF(ISBLANK('G COMP Mise à jour Année 1'!B53:B53),"",'G COMP Mise à jour Année 1'!B53:B53)</f>
        <v/>
      </c>
      <c r="C53" s="236"/>
      <c r="D53" s="236"/>
      <c r="E53" s="196"/>
      <c r="F53" s="196"/>
      <c r="G53" s="196"/>
      <c r="H53" s="196"/>
      <c r="I53" s="236"/>
      <c r="J53" s="200"/>
      <c r="L53" s="1"/>
    </row>
    <row r="54" spans="2:12" x14ac:dyDescent="0.25">
      <c r="B54" s="215" t="str">
        <f>IF(ISBLANK('G COMP Mise à jour Année 1'!B54:B54),"",'G COMP Mise à jour Année 1'!B54:B54)</f>
        <v/>
      </c>
      <c r="C54" s="236"/>
      <c r="D54" s="236"/>
      <c r="E54" s="196"/>
      <c r="F54" s="196"/>
      <c r="G54" s="196"/>
      <c r="H54" s="196"/>
      <c r="I54" s="236"/>
      <c r="J54" s="200"/>
    </row>
    <row r="55" spans="2:12" x14ac:dyDescent="0.25">
      <c r="B55" s="215" t="str">
        <f>IF(ISBLANK('G COMP Mise à jour Année 1'!B55:B55),"",'G COMP Mise à jour Année 1'!B55:B55)</f>
        <v/>
      </c>
      <c r="C55" s="236"/>
      <c r="D55" s="236"/>
      <c r="E55" s="196"/>
      <c r="F55" s="196"/>
      <c r="G55" s="196"/>
      <c r="H55" s="196"/>
      <c r="I55" s="236"/>
      <c r="J55" s="200"/>
    </row>
    <row r="56" spans="2:12" x14ac:dyDescent="0.25">
      <c r="B56" s="215" t="str">
        <f>IF(ISBLANK('G COMP Mise à jour Année 1'!B56:B56),"",'G COMP Mise à jour Année 1'!B56:B56)</f>
        <v/>
      </c>
      <c r="C56" s="236"/>
      <c r="D56" s="236"/>
      <c r="E56" s="196"/>
      <c r="F56" s="196"/>
      <c r="G56" s="196"/>
      <c r="H56" s="196"/>
      <c r="I56" s="236"/>
      <c r="J56" s="200"/>
    </row>
    <row r="57" spans="2:12" x14ac:dyDescent="0.25">
      <c r="B57" s="215" t="str">
        <f>IF(ISBLANK('G COMP Mise à jour Année 1'!B57:B57),"",'G COMP Mise à jour Année 1'!B57:B57)</f>
        <v/>
      </c>
      <c r="C57" s="236"/>
      <c r="D57" s="236"/>
      <c r="E57" s="196"/>
      <c r="F57" s="196"/>
      <c r="G57" s="196"/>
      <c r="H57" s="196"/>
      <c r="I57" s="236"/>
      <c r="J57" s="200"/>
    </row>
    <row r="58" spans="2:12" x14ac:dyDescent="0.25">
      <c r="B58" s="215" t="str">
        <f>IF(ISBLANK('G COMP Mise à jour Année 1'!B58:B58),"",'G COMP Mise à jour Année 1'!B58:B58)</f>
        <v/>
      </c>
      <c r="C58" s="236"/>
      <c r="D58" s="236"/>
      <c r="E58" s="196"/>
      <c r="F58" s="196"/>
      <c r="G58" s="196"/>
      <c r="H58" s="196"/>
      <c r="I58" s="236"/>
      <c r="J58" s="200"/>
    </row>
    <row r="59" spans="2:12" x14ac:dyDescent="0.25">
      <c r="B59" s="215" t="str">
        <f>IF(ISBLANK('G COMP Mise à jour Année 1'!B59:B59),"",'G COMP Mise à jour Année 1'!B59:B59)</f>
        <v/>
      </c>
      <c r="C59" s="236"/>
      <c r="D59" s="236"/>
      <c r="E59" s="196"/>
      <c r="F59" s="196"/>
      <c r="G59" s="196"/>
      <c r="H59" s="196"/>
      <c r="I59" s="236"/>
      <c r="J59" s="200"/>
    </row>
    <row r="60" spans="2:12" x14ac:dyDescent="0.25">
      <c r="B60" s="215" t="str">
        <f>IF(ISBLANK('G COMP Mise à jour Année 1'!B60:B60),"",'G COMP Mise à jour Année 1'!B60:B60)</f>
        <v/>
      </c>
      <c r="C60" s="236"/>
      <c r="D60" s="236"/>
      <c r="E60" s="196"/>
      <c r="F60" s="196"/>
      <c r="G60" s="196"/>
      <c r="H60" s="196"/>
      <c r="I60" s="236"/>
      <c r="J60" s="200"/>
    </row>
    <row r="61" spans="2:12" x14ac:dyDescent="0.25">
      <c r="B61" s="215" t="str">
        <f>IF(ISBLANK('G COMP Mise à jour Année 1'!B61:B61),"",'G COMP Mise à jour Année 1'!B61:B61)</f>
        <v/>
      </c>
      <c r="C61" s="236"/>
      <c r="D61" s="236"/>
      <c r="E61" s="196"/>
      <c r="F61" s="196"/>
      <c r="G61" s="196"/>
      <c r="H61" s="196"/>
      <c r="I61" s="236"/>
      <c r="J61" s="200"/>
    </row>
    <row r="62" spans="2:12" ht="15" customHeight="1" x14ac:dyDescent="0.25">
      <c r="B62" s="191" t="s">
        <v>159</v>
      </c>
      <c r="C62" s="237">
        <f>'G COMP Mise à jour Année 1'!F62</f>
        <v>0</v>
      </c>
      <c r="D62" s="237">
        <f>'D COMP Budget'!D62</f>
        <v>0</v>
      </c>
      <c r="E62" s="238">
        <f>SUM(E47:E61)</f>
        <v>0</v>
      </c>
      <c r="F62" s="238">
        <f t="shared" ref="F62:H62" si="2">SUM(F47:F61)</f>
        <v>0</v>
      </c>
      <c r="G62" s="238">
        <f t="shared" si="2"/>
        <v>0</v>
      </c>
      <c r="H62" s="238">
        <f t="shared" si="2"/>
        <v>0</v>
      </c>
      <c r="I62" s="237">
        <f>C62+H62</f>
        <v>0</v>
      </c>
      <c r="J62" s="200"/>
    </row>
    <row r="63" spans="2:12" ht="9" customHeight="1" x14ac:dyDescent="0.25">
      <c r="B63" s="1"/>
      <c r="C63" s="64"/>
      <c r="D63" s="65"/>
      <c r="E63" s="66"/>
      <c r="F63" s="66"/>
      <c r="G63" s="66"/>
      <c r="H63" s="64"/>
      <c r="I63" s="64"/>
    </row>
    <row r="64" spans="2:12" ht="15" x14ac:dyDescent="0.25">
      <c r="B64" s="280" t="s">
        <v>49</v>
      </c>
      <c r="C64" s="276"/>
      <c r="D64" s="276"/>
      <c r="E64" s="276"/>
      <c r="F64" s="276"/>
      <c r="G64" s="276"/>
      <c r="H64" s="276"/>
      <c r="I64" s="276"/>
      <c r="J64" s="276"/>
    </row>
    <row r="65" spans="2:12" ht="44.25" customHeight="1" x14ac:dyDescent="0.25">
      <c r="B65" s="195" t="str">
        <f>+IF('D COMP Budget'!B65:B65="","",'D COMP Budget'!B65:B65)</f>
        <v>Préproduction (recherche, développement, premières étapes de la création)</v>
      </c>
      <c r="C65" s="326"/>
      <c r="D65" s="326"/>
      <c r="E65" s="326"/>
      <c r="F65" s="326"/>
      <c r="G65" s="326"/>
      <c r="H65" s="326"/>
      <c r="I65" s="326"/>
      <c r="J65" s="326"/>
    </row>
    <row r="66" spans="2:12" ht="72.75" customHeight="1" x14ac:dyDescent="0.25">
      <c r="B66" s="192" t="str">
        <f>+IF('D COMP Budget'!B66:B66="","",'D COMP Budget'!B66:B66)</f>
        <v>Par ex., le matériel de recherche, la licence de logiciels, les installations, l’expérimentation d’une technique, l’acquisition de droits et le repérage de lieux de tournage, etc..</v>
      </c>
      <c r="C66" s="326"/>
      <c r="D66" s="326"/>
      <c r="E66" s="326"/>
      <c r="F66" s="326"/>
      <c r="G66" s="326"/>
      <c r="H66" s="326"/>
      <c r="I66" s="326"/>
      <c r="J66" s="326"/>
    </row>
    <row r="67" spans="2:12" ht="14.25" customHeight="1" x14ac:dyDescent="0.25">
      <c r="B67" s="194" t="s">
        <v>167</v>
      </c>
      <c r="C67" s="236"/>
      <c r="D67" s="236"/>
      <c r="E67" s="196"/>
      <c r="F67" s="196"/>
      <c r="G67" s="196"/>
      <c r="H67" s="196"/>
      <c r="I67" s="236"/>
      <c r="J67" s="200"/>
    </row>
    <row r="68" spans="2:12" x14ac:dyDescent="0.25">
      <c r="B68" s="215" t="str">
        <f>IF(ISBLANK('G COMP Mise à jour Année 1'!B68:B68),"",'G COMP Mise à jour Année 1'!B68:B68)</f>
        <v/>
      </c>
      <c r="C68" s="236"/>
      <c r="D68" s="236"/>
      <c r="E68" s="196"/>
      <c r="F68" s="196"/>
      <c r="G68" s="196"/>
      <c r="H68" s="196"/>
      <c r="I68" s="236"/>
      <c r="J68" s="200"/>
    </row>
    <row r="69" spans="2:12" x14ac:dyDescent="0.25">
      <c r="B69" s="215" t="str">
        <f>IF(ISBLANK('G COMP Mise à jour Année 1'!B69:B69),"",'G COMP Mise à jour Année 1'!B69:B69)</f>
        <v/>
      </c>
      <c r="C69" s="236"/>
      <c r="D69" s="236"/>
      <c r="E69" s="196"/>
      <c r="F69" s="196"/>
      <c r="G69" s="196"/>
      <c r="H69" s="196"/>
      <c r="I69" s="236"/>
      <c r="J69" s="200"/>
      <c r="L69" s="1"/>
    </row>
    <row r="70" spans="2:12" x14ac:dyDescent="0.25">
      <c r="B70" s="215" t="str">
        <f>IF(ISBLANK('G COMP Mise à jour Année 1'!B70:B70),"",'G COMP Mise à jour Année 1'!B70:B70)</f>
        <v/>
      </c>
      <c r="C70" s="236"/>
      <c r="D70" s="236"/>
      <c r="E70" s="196"/>
      <c r="F70" s="196"/>
      <c r="G70" s="196"/>
      <c r="H70" s="196"/>
      <c r="I70" s="236"/>
      <c r="J70" s="200"/>
    </row>
    <row r="71" spans="2:12" x14ac:dyDescent="0.25">
      <c r="B71" s="215" t="str">
        <f>IF(ISBLANK('G COMP Mise à jour Année 1'!B71:B71),"",'G COMP Mise à jour Année 1'!B71:B71)</f>
        <v/>
      </c>
      <c r="C71" s="236"/>
      <c r="D71" s="236"/>
      <c r="E71" s="196"/>
      <c r="F71" s="196"/>
      <c r="G71" s="196"/>
      <c r="H71" s="196"/>
      <c r="I71" s="236"/>
      <c r="J71" s="200"/>
    </row>
    <row r="72" spans="2:12" x14ac:dyDescent="0.25">
      <c r="B72" s="215" t="str">
        <f>IF(ISBLANK('G COMP Mise à jour Année 1'!B72:B72),"",'G COMP Mise à jour Année 1'!B72:B72)</f>
        <v/>
      </c>
      <c r="C72" s="236"/>
      <c r="D72" s="236"/>
      <c r="E72" s="196"/>
      <c r="F72" s="196"/>
      <c r="G72" s="196"/>
      <c r="H72" s="196"/>
      <c r="I72" s="236"/>
      <c r="J72" s="200"/>
    </row>
    <row r="73" spans="2:12" x14ac:dyDescent="0.25">
      <c r="B73" s="215" t="str">
        <f>IF(ISBLANK('G COMP Mise à jour Année 1'!B73:B73),"",'G COMP Mise à jour Année 1'!B73:B73)</f>
        <v/>
      </c>
      <c r="C73" s="236"/>
      <c r="D73" s="236"/>
      <c r="E73" s="196"/>
      <c r="F73" s="196"/>
      <c r="G73" s="196"/>
      <c r="H73" s="196"/>
      <c r="I73" s="236"/>
      <c r="J73" s="200"/>
    </row>
    <row r="74" spans="2:12" x14ac:dyDescent="0.25">
      <c r="B74" s="215" t="str">
        <f>IF(ISBLANK('G COMP Mise à jour Année 1'!B74:B74),"",'G COMP Mise à jour Année 1'!B74:B74)</f>
        <v/>
      </c>
      <c r="C74" s="236"/>
      <c r="D74" s="236"/>
      <c r="E74" s="196"/>
      <c r="F74" s="196"/>
      <c r="G74" s="196"/>
      <c r="H74" s="196"/>
      <c r="I74" s="236"/>
      <c r="J74" s="200"/>
    </row>
    <row r="75" spans="2:12" x14ac:dyDescent="0.25">
      <c r="B75" s="215" t="str">
        <f>IF(ISBLANK('G COMP Mise à jour Année 1'!B75:B75),"",'G COMP Mise à jour Année 1'!B75:B75)</f>
        <v/>
      </c>
      <c r="C75" s="236"/>
      <c r="D75" s="236"/>
      <c r="E75" s="196"/>
      <c r="F75" s="196"/>
      <c r="G75" s="196"/>
      <c r="H75" s="196"/>
      <c r="I75" s="236"/>
      <c r="J75" s="200"/>
    </row>
    <row r="76" spans="2:12" x14ac:dyDescent="0.25">
      <c r="B76" s="215" t="str">
        <f>IF(ISBLANK('G COMP Mise à jour Année 1'!B76:B76),"",'G COMP Mise à jour Année 1'!B76:B76)</f>
        <v/>
      </c>
      <c r="C76" s="236"/>
      <c r="D76" s="236"/>
      <c r="E76" s="196"/>
      <c r="F76" s="196"/>
      <c r="G76" s="196"/>
      <c r="H76" s="196"/>
      <c r="I76" s="236"/>
      <c r="J76" s="200"/>
    </row>
    <row r="77" spans="2:12" x14ac:dyDescent="0.25">
      <c r="B77" s="215" t="str">
        <f>IF(ISBLANK('G COMP Mise à jour Année 1'!B77:B77),"",'G COMP Mise à jour Année 1'!B77:B77)</f>
        <v/>
      </c>
      <c r="C77" s="236"/>
      <c r="D77" s="236"/>
      <c r="E77" s="196"/>
      <c r="F77" s="196"/>
      <c r="G77" s="196"/>
      <c r="H77" s="196"/>
      <c r="I77" s="236"/>
      <c r="J77" s="200"/>
    </row>
    <row r="78" spans="2:12" s="1" customFormat="1" ht="15" x14ac:dyDescent="0.25">
      <c r="B78" s="193" t="str">
        <f>+IF('D COMP Budget'!B78:B78="","",'D COMP Budget'!B78:B78)</f>
        <v>Production</v>
      </c>
      <c r="C78" s="326"/>
      <c r="D78" s="326"/>
      <c r="E78" s="326"/>
      <c r="F78" s="326"/>
      <c r="G78" s="326"/>
      <c r="H78" s="326"/>
      <c r="I78" s="326"/>
      <c r="J78" s="326"/>
    </row>
    <row r="79" spans="2:12" ht="37.5" customHeight="1" x14ac:dyDescent="0.25">
      <c r="B79" s="192" t="str">
        <f>+IF('D COMP Budget'!B79:B79="","",'D COMP Budget'!B79:B79)</f>
        <v>Par ex., l’équipement sonore, le matériel d’éclairage et la caméra, etc..</v>
      </c>
      <c r="C79" s="326"/>
      <c r="D79" s="326"/>
      <c r="E79" s="326"/>
      <c r="F79" s="326"/>
      <c r="G79" s="326"/>
      <c r="H79" s="326"/>
      <c r="I79" s="326"/>
      <c r="J79" s="326"/>
    </row>
    <row r="80" spans="2:12" ht="52.5" customHeight="1" x14ac:dyDescent="0.25">
      <c r="B80" s="149" t="str">
        <f>+IF('D COMP Budget'!B80:B80="","",'D COMP Budget'!B80:B80)</f>
        <v>Comprennent l’accessibilité du public, par ex. interprétation gestuelle, sous-titrage, description audio, etc.</v>
      </c>
      <c r="C80" s="326"/>
      <c r="D80" s="326"/>
      <c r="E80" s="326"/>
      <c r="F80" s="326"/>
      <c r="G80" s="326"/>
      <c r="H80" s="326"/>
      <c r="I80" s="326"/>
      <c r="J80" s="326"/>
    </row>
    <row r="81" spans="2:12" x14ac:dyDescent="0.25">
      <c r="B81" s="194" t="str">
        <f>IF(ISBLANK('D COMP Budget'!B81:B81),"",'D COMP Budget'!B81:B81)</f>
        <v>Location d’équipement</v>
      </c>
      <c r="C81" s="236"/>
      <c r="D81" s="236"/>
      <c r="E81" s="196"/>
      <c r="F81" s="196"/>
      <c r="G81" s="196"/>
      <c r="H81" s="196"/>
      <c r="I81" s="236"/>
      <c r="J81" s="200"/>
    </row>
    <row r="82" spans="2:12" ht="28.5" customHeight="1" x14ac:dyDescent="0.25">
      <c r="B82" s="194" t="str">
        <f>IF(ISBLANK('D COMP Budget'!B82:B82),"",'D COMP Budget'!B82:B82)</f>
        <v>Location d’un lieu de représentation, d’exposition ou d’un studio</v>
      </c>
      <c r="C82" s="236"/>
      <c r="D82" s="236"/>
      <c r="E82" s="196"/>
      <c r="F82" s="196"/>
      <c r="G82" s="196"/>
      <c r="H82" s="196"/>
      <c r="I82" s="236"/>
      <c r="J82" s="200"/>
      <c r="L82" s="1"/>
    </row>
    <row r="83" spans="2:12" x14ac:dyDescent="0.25">
      <c r="B83" s="215" t="str">
        <f>IF(ISBLANK('G COMP Mise à jour Année 1'!B83:B83),"",'G COMP Mise à jour Année 1'!B83:B83)</f>
        <v/>
      </c>
      <c r="C83" s="236"/>
      <c r="D83" s="236"/>
      <c r="E83" s="196"/>
      <c r="F83" s="196"/>
      <c r="G83" s="196"/>
      <c r="H83" s="196"/>
      <c r="I83" s="236"/>
      <c r="J83" s="200"/>
      <c r="L83" s="1"/>
    </row>
    <row r="84" spans="2:12" x14ac:dyDescent="0.25">
      <c r="B84" s="215" t="str">
        <f>IF(ISBLANK('G COMP Mise à jour Année 1'!B84:B84),"",'G COMP Mise à jour Année 1'!B84:B84)</f>
        <v/>
      </c>
      <c r="C84" s="236"/>
      <c r="D84" s="236"/>
      <c r="E84" s="196"/>
      <c r="F84" s="196"/>
      <c r="G84" s="196"/>
      <c r="H84" s="196"/>
      <c r="I84" s="236"/>
      <c r="J84" s="200"/>
    </row>
    <row r="85" spans="2:12" x14ac:dyDescent="0.25">
      <c r="B85" s="215" t="str">
        <f>IF(ISBLANK('G COMP Mise à jour Année 1'!B85:B85),"",'G COMP Mise à jour Année 1'!B85:B85)</f>
        <v/>
      </c>
      <c r="C85" s="236"/>
      <c r="D85" s="236"/>
      <c r="E85" s="196"/>
      <c r="F85" s="196"/>
      <c r="G85" s="196"/>
      <c r="H85" s="196"/>
      <c r="I85" s="236"/>
      <c r="J85" s="200"/>
    </row>
    <row r="86" spans="2:12" x14ac:dyDescent="0.25">
      <c r="B86" s="215" t="str">
        <f>IF(ISBLANK('G COMP Mise à jour Année 1'!B86:B86),"",'G COMP Mise à jour Année 1'!B86:B86)</f>
        <v/>
      </c>
      <c r="C86" s="236"/>
      <c r="D86" s="236"/>
      <c r="E86" s="196"/>
      <c r="F86" s="196"/>
      <c r="G86" s="196"/>
      <c r="H86" s="196"/>
      <c r="I86" s="236"/>
      <c r="J86" s="200"/>
    </row>
    <row r="87" spans="2:12" x14ac:dyDescent="0.25">
      <c r="B87" s="215" t="str">
        <f>IF(ISBLANK('G COMP Mise à jour Année 1'!B87:B87),"",'G COMP Mise à jour Année 1'!B87:B87)</f>
        <v/>
      </c>
      <c r="C87" s="236"/>
      <c r="D87" s="236"/>
      <c r="E87" s="196"/>
      <c r="F87" s="196"/>
      <c r="G87" s="196"/>
      <c r="H87" s="196"/>
      <c r="I87" s="236"/>
      <c r="J87" s="200"/>
    </row>
    <row r="88" spans="2:12" x14ac:dyDescent="0.25">
      <c r="B88" s="215" t="str">
        <f>IF(ISBLANK('G COMP Mise à jour Année 1'!B88:B88),"",'G COMP Mise à jour Année 1'!B88:B88)</f>
        <v/>
      </c>
      <c r="C88" s="236"/>
      <c r="D88" s="236"/>
      <c r="E88" s="196"/>
      <c r="F88" s="196"/>
      <c r="G88" s="196"/>
      <c r="H88" s="196"/>
      <c r="I88" s="236"/>
      <c r="J88" s="200"/>
    </row>
    <row r="89" spans="2:12" x14ac:dyDescent="0.25">
      <c r="B89" s="215" t="str">
        <f>IF(ISBLANK('G COMP Mise à jour Année 1'!B89:B89),"",'G COMP Mise à jour Année 1'!B89:B89)</f>
        <v/>
      </c>
      <c r="C89" s="236"/>
      <c r="D89" s="236"/>
      <c r="E89" s="196"/>
      <c r="F89" s="196"/>
      <c r="G89" s="196"/>
      <c r="H89" s="196"/>
      <c r="I89" s="236"/>
      <c r="J89" s="200"/>
    </row>
    <row r="90" spans="2:12" x14ac:dyDescent="0.25">
      <c r="B90" s="215" t="str">
        <f>IF(ISBLANK('G COMP Mise à jour Année 1'!B90:B90),"",'G COMP Mise à jour Année 1'!B90:B90)</f>
        <v/>
      </c>
      <c r="C90" s="236"/>
      <c r="D90" s="236"/>
      <c r="E90" s="196"/>
      <c r="F90" s="196"/>
      <c r="G90" s="196"/>
      <c r="H90" s="196"/>
      <c r="I90" s="236"/>
      <c r="J90" s="200"/>
    </row>
    <row r="91" spans="2:12" x14ac:dyDescent="0.25">
      <c r="B91" s="215" t="str">
        <f>IF(ISBLANK('G COMP Mise à jour Année 1'!B91:B91),"",'G COMP Mise à jour Année 1'!B91:B91)</f>
        <v/>
      </c>
      <c r="C91" s="236"/>
      <c r="D91" s="236"/>
      <c r="E91" s="196"/>
      <c r="F91" s="196"/>
      <c r="G91" s="196"/>
      <c r="H91" s="196"/>
      <c r="I91" s="236"/>
      <c r="J91" s="200"/>
    </row>
    <row r="92" spans="2:12" x14ac:dyDescent="0.25">
      <c r="B92" s="215" t="str">
        <f>IF(ISBLANK('G COMP Mise à jour Année 1'!B92:B92),"",'G COMP Mise à jour Année 1'!B92:B92)</f>
        <v/>
      </c>
      <c r="C92" s="236"/>
      <c r="D92" s="236"/>
      <c r="E92" s="196"/>
      <c r="F92" s="196"/>
      <c r="G92" s="196"/>
      <c r="H92" s="196"/>
      <c r="I92" s="236"/>
      <c r="J92" s="200"/>
    </row>
    <row r="93" spans="2:12" ht="15" customHeight="1" x14ac:dyDescent="0.25">
      <c r="B93" s="193" t="str">
        <f>+IF('D COMP Budget'!B93:B93="","",'D COMP Budget'!B93:B93)</f>
        <v>Matériel de production/technique</v>
      </c>
      <c r="C93" s="326"/>
      <c r="D93" s="326"/>
      <c r="E93" s="326"/>
      <c r="F93" s="326"/>
      <c r="G93" s="326"/>
      <c r="H93" s="326"/>
      <c r="I93" s="326"/>
      <c r="J93" s="326"/>
    </row>
    <row r="94" spans="2:12" ht="56.25" customHeight="1" x14ac:dyDescent="0.25">
      <c r="B94" s="192" t="str">
        <f>+IF('D COMP Budget'!B94:B94="","",'D COMP Budget'!B94:B94)</f>
        <v>Par ex., l’entretien des instruments, les costumes, les accessoires, les décors, les instruments et les effets spéciaux, etc..</v>
      </c>
      <c r="C94" s="326"/>
      <c r="D94" s="326"/>
      <c r="E94" s="326"/>
      <c r="F94" s="326"/>
      <c r="G94" s="326"/>
      <c r="H94" s="326"/>
      <c r="I94" s="326"/>
      <c r="J94" s="326"/>
    </row>
    <row r="95" spans="2:12" x14ac:dyDescent="0.25">
      <c r="B95" s="215" t="str">
        <f>IF(ISBLANK('G COMP Mise à jour Année 1'!B95:B95),"",'G COMP Mise à jour Année 1'!B95:B95)</f>
        <v/>
      </c>
      <c r="C95" s="236"/>
      <c r="D95" s="236"/>
      <c r="E95" s="196"/>
      <c r="F95" s="196"/>
      <c r="G95" s="196"/>
      <c r="H95" s="196"/>
      <c r="I95" s="236"/>
      <c r="J95" s="200"/>
    </row>
    <row r="96" spans="2:12" x14ac:dyDescent="0.25">
      <c r="B96" s="215" t="str">
        <f>IF(ISBLANK('G COMP Mise à jour Année 1'!B96:B96),"",'G COMP Mise à jour Année 1'!B96:B96)</f>
        <v/>
      </c>
      <c r="C96" s="236"/>
      <c r="D96" s="236"/>
      <c r="E96" s="196"/>
      <c r="F96" s="196"/>
      <c r="G96" s="196"/>
      <c r="H96" s="196"/>
      <c r="I96" s="236"/>
      <c r="J96" s="200"/>
      <c r="L96" s="1"/>
    </row>
    <row r="97" spans="2:12" x14ac:dyDescent="0.25">
      <c r="B97" s="215" t="str">
        <f>IF(ISBLANK('G COMP Mise à jour Année 1'!B97:B97),"",'G COMP Mise à jour Année 1'!B97:B97)</f>
        <v/>
      </c>
      <c r="C97" s="236"/>
      <c r="D97" s="236"/>
      <c r="E97" s="196"/>
      <c r="F97" s="196"/>
      <c r="G97" s="196"/>
      <c r="H97" s="196"/>
      <c r="I97" s="236"/>
      <c r="J97" s="200"/>
    </row>
    <row r="98" spans="2:12" x14ac:dyDescent="0.25">
      <c r="B98" s="215" t="str">
        <f>IF(ISBLANK('G COMP Mise à jour Année 1'!B98:B98),"",'G COMP Mise à jour Année 1'!B98:B98)</f>
        <v/>
      </c>
      <c r="C98" s="236"/>
      <c r="D98" s="236"/>
      <c r="E98" s="196"/>
      <c r="F98" s="196"/>
      <c r="G98" s="196"/>
      <c r="H98" s="196"/>
      <c r="I98" s="236"/>
      <c r="J98" s="200"/>
      <c r="L98" s="1"/>
    </row>
    <row r="99" spans="2:12" x14ac:dyDescent="0.25">
      <c r="B99" s="215" t="str">
        <f>IF(ISBLANK('G COMP Mise à jour Année 1'!B99:B99),"",'G COMP Mise à jour Année 1'!B99:B99)</f>
        <v/>
      </c>
      <c r="C99" s="236"/>
      <c r="D99" s="236"/>
      <c r="E99" s="196"/>
      <c r="F99" s="196"/>
      <c r="G99" s="196"/>
      <c r="H99" s="196"/>
      <c r="I99" s="236"/>
      <c r="J99" s="200"/>
    </row>
    <row r="100" spans="2:12" x14ac:dyDescent="0.25">
      <c r="B100" s="215" t="str">
        <f>IF(ISBLANK('G COMP Mise à jour Année 1'!B100:B100),"",'G COMP Mise à jour Année 1'!B100:B100)</f>
        <v/>
      </c>
      <c r="C100" s="236"/>
      <c r="D100" s="236"/>
      <c r="E100" s="196"/>
      <c r="F100" s="196"/>
      <c r="G100" s="196"/>
      <c r="H100" s="196"/>
      <c r="I100" s="236"/>
      <c r="J100" s="200"/>
    </row>
    <row r="101" spans="2:12" x14ac:dyDescent="0.25">
      <c r="B101" s="215" t="str">
        <f>IF(ISBLANK('G COMP Mise à jour Année 1'!B101:B101),"",'G COMP Mise à jour Année 1'!B101:B101)</f>
        <v/>
      </c>
      <c r="C101" s="236"/>
      <c r="D101" s="236"/>
      <c r="E101" s="196"/>
      <c r="F101" s="196"/>
      <c r="G101" s="196"/>
      <c r="H101" s="196"/>
      <c r="I101" s="236"/>
      <c r="J101" s="200"/>
    </row>
    <row r="102" spans="2:12" x14ac:dyDescent="0.25">
      <c r="B102" s="215" t="str">
        <f>IF(ISBLANK('G COMP Mise à jour Année 1'!B102:B102),"",'G COMP Mise à jour Année 1'!B102:B102)</f>
        <v/>
      </c>
      <c r="C102" s="236"/>
      <c r="D102" s="236"/>
      <c r="E102" s="196"/>
      <c r="F102" s="196"/>
      <c r="G102" s="196"/>
      <c r="H102" s="196"/>
      <c r="I102" s="236"/>
      <c r="J102" s="200"/>
    </row>
    <row r="103" spans="2:12" x14ac:dyDescent="0.25">
      <c r="B103" s="215" t="str">
        <f>IF(ISBLANK('G COMP Mise à jour Année 1'!B103:B103),"",'G COMP Mise à jour Année 1'!B103:B103)</f>
        <v/>
      </c>
      <c r="C103" s="236"/>
      <c r="D103" s="236"/>
      <c r="E103" s="196"/>
      <c r="F103" s="196"/>
      <c r="G103" s="196"/>
      <c r="H103" s="196"/>
      <c r="I103" s="236"/>
      <c r="J103" s="200"/>
    </row>
    <row r="104" spans="2:12" x14ac:dyDescent="0.25">
      <c r="B104" s="215" t="str">
        <f>IF(ISBLANK('G COMP Mise à jour Année 1'!B104:B104),"",'G COMP Mise à jour Année 1'!B104:B104)</f>
        <v/>
      </c>
      <c r="C104" s="236"/>
      <c r="D104" s="236"/>
      <c r="E104" s="196"/>
      <c r="F104" s="196"/>
      <c r="G104" s="196"/>
      <c r="H104" s="196"/>
      <c r="I104" s="236"/>
      <c r="J104" s="200"/>
    </row>
    <row r="105" spans="2:12" ht="15" x14ac:dyDescent="0.25">
      <c r="B105" s="193" t="str">
        <f>+IF('D COMP Budget'!B105:B105="","",'D COMP Budget'!B105:B105)</f>
        <v>Postproduction</v>
      </c>
      <c r="C105" s="326"/>
      <c r="D105" s="326"/>
      <c r="E105" s="326"/>
      <c r="F105" s="326"/>
      <c r="G105" s="326"/>
      <c r="H105" s="326"/>
      <c r="I105" s="326"/>
      <c r="J105" s="326"/>
    </row>
    <row r="106" spans="2:12" ht="84.75" customHeight="1" x14ac:dyDescent="0.25">
      <c r="B106" s="192" t="str">
        <f>+IF('D COMP Budget'!B106:B106="","",'D COMP Budget'!B106:B106)</f>
        <v>Par ex., le mixage, le matriçage, l’emballage, les coûts de laboratoire, le matériel, le son, la musique, le montage, la fabrication, l’impression, l’expédition, l’installation et le sous-titrage.</v>
      </c>
      <c r="C106" s="326"/>
      <c r="D106" s="326"/>
      <c r="E106" s="326"/>
      <c r="F106" s="326"/>
      <c r="G106" s="326"/>
      <c r="H106" s="326"/>
      <c r="I106" s="326"/>
      <c r="J106" s="326"/>
    </row>
    <row r="107" spans="2:12" x14ac:dyDescent="0.25">
      <c r="B107" s="215" t="str">
        <f>IF(ISBLANK('G COMP Mise à jour Année 1'!B107:B107),"",'G COMP Mise à jour Année 1'!B107:B107)</f>
        <v/>
      </c>
      <c r="C107" s="236"/>
      <c r="D107" s="236"/>
      <c r="E107" s="196"/>
      <c r="F107" s="196"/>
      <c r="G107" s="196"/>
      <c r="H107" s="196"/>
      <c r="I107" s="236"/>
      <c r="J107" s="200"/>
    </row>
    <row r="108" spans="2:12" x14ac:dyDescent="0.25">
      <c r="B108" s="215" t="str">
        <f>IF(ISBLANK('G COMP Mise à jour Année 1'!B108:B108),"",'G COMP Mise à jour Année 1'!B108:B108)</f>
        <v/>
      </c>
      <c r="C108" s="236"/>
      <c r="D108" s="236"/>
      <c r="E108" s="196"/>
      <c r="F108" s="196"/>
      <c r="G108" s="196"/>
      <c r="H108" s="196"/>
      <c r="I108" s="236"/>
      <c r="J108" s="200"/>
    </row>
    <row r="109" spans="2:12" x14ac:dyDescent="0.25">
      <c r="B109" s="215" t="str">
        <f>IF(ISBLANK('G COMP Mise à jour Année 1'!B109:B109),"",'G COMP Mise à jour Année 1'!B109:B109)</f>
        <v/>
      </c>
      <c r="C109" s="236"/>
      <c r="D109" s="236"/>
      <c r="E109" s="196"/>
      <c r="F109" s="196"/>
      <c r="G109" s="196"/>
      <c r="H109" s="196"/>
      <c r="I109" s="236"/>
      <c r="J109" s="200"/>
      <c r="L109" s="1"/>
    </row>
    <row r="110" spans="2:12" x14ac:dyDescent="0.25">
      <c r="B110" s="215" t="str">
        <f>IF(ISBLANK('G COMP Mise à jour Année 1'!B110:B110),"",'G COMP Mise à jour Année 1'!B110:B110)</f>
        <v/>
      </c>
      <c r="C110" s="236"/>
      <c r="D110" s="236"/>
      <c r="E110" s="196"/>
      <c r="F110" s="196"/>
      <c r="G110" s="196"/>
      <c r="H110" s="196"/>
      <c r="I110" s="236"/>
      <c r="J110" s="200"/>
    </row>
    <row r="111" spans="2:12" x14ac:dyDescent="0.25">
      <c r="B111" s="215" t="str">
        <f>IF(ISBLANK('G COMP Mise à jour Année 1'!B111:B111),"",'G COMP Mise à jour Année 1'!B111:B111)</f>
        <v/>
      </c>
      <c r="C111" s="236"/>
      <c r="D111" s="236"/>
      <c r="E111" s="196"/>
      <c r="F111" s="196"/>
      <c r="G111" s="196"/>
      <c r="H111" s="196"/>
      <c r="I111" s="236"/>
      <c r="J111" s="200"/>
    </row>
    <row r="112" spans="2:12" x14ac:dyDescent="0.25">
      <c r="B112" s="215" t="str">
        <f>IF(ISBLANK('G COMP Mise à jour Année 1'!B112:B112),"",'G COMP Mise à jour Année 1'!B112:B112)</f>
        <v/>
      </c>
      <c r="C112" s="236"/>
      <c r="D112" s="236"/>
      <c r="E112" s="196"/>
      <c r="F112" s="196"/>
      <c r="G112" s="196"/>
      <c r="H112" s="196"/>
      <c r="I112" s="236"/>
      <c r="J112" s="200"/>
    </row>
    <row r="113" spans="2:12" x14ac:dyDescent="0.25">
      <c r="B113" s="215" t="str">
        <f>IF(ISBLANK('G COMP Mise à jour Année 1'!B113:B113),"",'G COMP Mise à jour Année 1'!B113:B113)</f>
        <v/>
      </c>
      <c r="C113" s="236"/>
      <c r="D113" s="236"/>
      <c r="E113" s="196"/>
      <c r="F113" s="196"/>
      <c r="G113" s="196"/>
      <c r="H113" s="196"/>
      <c r="I113" s="236"/>
      <c r="J113" s="200"/>
    </row>
    <row r="114" spans="2:12" x14ac:dyDescent="0.25">
      <c r="B114" s="215" t="str">
        <f>IF(ISBLANK('G COMP Mise à jour Année 1'!B114:B114),"",'G COMP Mise à jour Année 1'!B114:B114)</f>
        <v/>
      </c>
      <c r="C114" s="236"/>
      <c r="D114" s="236"/>
      <c r="E114" s="196"/>
      <c r="F114" s="196"/>
      <c r="G114" s="196"/>
      <c r="H114" s="196"/>
      <c r="I114" s="236"/>
      <c r="J114" s="200"/>
    </row>
    <row r="115" spans="2:12" x14ac:dyDescent="0.25">
      <c r="B115" s="215" t="str">
        <f>IF(ISBLANK('G COMP Mise à jour Année 1'!B115:B115),"",'G COMP Mise à jour Année 1'!B115:B115)</f>
        <v/>
      </c>
      <c r="C115" s="236"/>
      <c r="D115" s="236"/>
      <c r="E115" s="196"/>
      <c r="F115" s="196"/>
      <c r="G115" s="196"/>
      <c r="H115" s="196"/>
      <c r="I115" s="236"/>
      <c r="J115" s="200"/>
    </row>
    <row r="116" spans="2:12" x14ac:dyDescent="0.25">
      <c r="B116" s="215" t="str">
        <f>IF(ISBLANK('G COMP Mise à jour Année 1'!B116:B116),"",'G COMP Mise à jour Année 1'!B116:B116)</f>
        <v/>
      </c>
      <c r="C116" s="236"/>
      <c r="D116" s="236"/>
      <c r="E116" s="196"/>
      <c r="F116" s="196"/>
      <c r="G116" s="196"/>
      <c r="H116" s="196"/>
      <c r="I116" s="236"/>
      <c r="J116" s="200"/>
    </row>
    <row r="117" spans="2:12" ht="9" customHeight="1" x14ac:dyDescent="0.25">
      <c r="B117" s="8"/>
      <c r="C117" s="70"/>
      <c r="D117" s="71"/>
      <c r="E117" s="70"/>
      <c r="F117" s="70"/>
      <c r="G117" s="70"/>
      <c r="H117" s="70"/>
      <c r="I117" s="70"/>
      <c r="J117" s="72"/>
      <c r="K117" s="1"/>
    </row>
    <row r="118" spans="2:12" ht="42" customHeight="1" x14ac:dyDescent="0.25">
      <c r="B118" s="190" t="s">
        <v>160</v>
      </c>
      <c r="C118" s="237">
        <f>'G COMP Mise à jour Année 1'!F118</f>
        <v>0</v>
      </c>
      <c r="D118" s="237">
        <f>'D COMP Budget'!D118</f>
        <v>0</v>
      </c>
      <c r="E118" s="238">
        <f t="shared" ref="E118:H118" si="3">+SUM(E107:E116,E95:E104,E81:E92,E67:E77)</f>
        <v>0</v>
      </c>
      <c r="F118" s="238">
        <f t="shared" si="3"/>
        <v>0</v>
      </c>
      <c r="G118" s="238">
        <f t="shared" si="3"/>
        <v>0</v>
      </c>
      <c r="H118" s="238">
        <f t="shared" si="3"/>
        <v>0</v>
      </c>
      <c r="I118" s="237">
        <f>C118+H118</f>
        <v>0</v>
      </c>
      <c r="J118" s="200"/>
    </row>
    <row r="119" spans="2:12" ht="9" customHeight="1" x14ac:dyDescent="0.25">
      <c r="B119" s="8"/>
      <c r="C119" s="66"/>
      <c r="D119" s="66"/>
      <c r="E119" s="66"/>
      <c r="F119" s="66"/>
      <c r="G119" s="66"/>
      <c r="H119" s="66"/>
      <c r="I119" s="66"/>
    </row>
    <row r="120" spans="2:12" ht="15" x14ac:dyDescent="0.25">
      <c r="B120" s="280" t="s">
        <v>185</v>
      </c>
      <c r="C120" s="276"/>
      <c r="D120" s="276"/>
      <c r="E120" s="276"/>
      <c r="F120" s="276"/>
      <c r="G120" s="276"/>
      <c r="H120" s="276"/>
      <c r="I120" s="276"/>
      <c r="J120" s="276"/>
    </row>
    <row r="121" spans="2:12" ht="30" customHeight="1" x14ac:dyDescent="0.25">
      <c r="B121" s="192" t="s">
        <v>156</v>
      </c>
      <c r="C121" s="326"/>
      <c r="D121" s="326"/>
      <c r="E121" s="326"/>
      <c r="F121" s="326"/>
      <c r="G121" s="326"/>
      <c r="H121" s="326"/>
      <c r="I121" s="326"/>
      <c r="J121" s="326"/>
    </row>
    <row r="122" spans="2:12" ht="56.25" customHeight="1" x14ac:dyDescent="0.25">
      <c r="B122" s="151" t="s">
        <v>168</v>
      </c>
      <c r="C122" s="236"/>
      <c r="D122" s="236"/>
      <c r="E122" s="196"/>
      <c r="F122" s="196"/>
      <c r="G122" s="196"/>
      <c r="H122" s="196"/>
      <c r="I122" s="236"/>
      <c r="J122" s="200"/>
      <c r="L122" s="1"/>
    </row>
    <row r="123" spans="2:12" x14ac:dyDescent="0.25">
      <c r="B123" s="215" t="str">
        <f>IF(ISBLANK('G COMP Mise à jour Année 1'!B123:B123),"",'G COMP Mise à jour Année 1'!B123:B123)</f>
        <v/>
      </c>
      <c r="C123" s="236"/>
      <c r="D123" s="236"/>
      <c r="E123" s="196"/>
      <c r="F123" s="196"/>
      <c r="G123" s="196"/>
      <c r="H123" s="196"/>
      <c r="I123" s="236"/>
      <c r="J123" s="200"/>
    </row>
    <row r="124" spans="2:12" x14ac:dyDescent="0.25">
      <c r="B124" s="215" t="str">
        <f>IF(ISBLANK('G COMP Mise à jour Année 1'!B124:B124),"",'G COMP Mise à jour Année 1'!B124:B124)</f>
        <v/>
      </c>
      <c r="C124" s="236"/>
      <c r="D124" s="236"/>
      <c r="E124" s="196"/>
      <c r="F124" s="196"/>
      <c r="G124" s="196"/>
      <c r="H124" s="196"/>
      <c r="I124" s="236"/>
      <c r="J124" s="200"/>
    </row>
    <row r="125" spans="2:12" x14ac:dyDescent="0.25">
      <c r="B125" s="215" t="str">
        <f>IF(ISBLANK('G COMP Mise à jour Année 1'!B125:B125),"",'G COMP Mise à jour Année 1'!B125:B125)</f>
        <v/>
      </c>
      <c r="C125" s="236"/>
      <c r="D125" s="236"/>
      <c r="E125" s="196"/>
      <c r="F125" s="196"/>
      <c r="G125" s="196"/>
      <c r="H125" s="196"/>
      <c r="I125" s="236"/>
      <c r="J125" s="200"/>
    </row>
    <row r="126" spans="2:12" x14ac:dyDescent="0.25">
      <c r="B126" s="215" t="str">
        <f>IF(ISBLANK('G COMP Mise à jour Année 1'!B126:B126),"",'G COMP Mise à jour Année 1'!B126:B126)</f>
        <v/>
      </c>
      <c r="C126" s="236"/>
      <c r="D126" s="236"/>
      <c r="E126" s="196"/>
      <c r="F126" s="196"/>
      <c r="G126" s="196"/>
      <c r="H126" s="196"/>
      <c r="I126" s="236"/>
      <c r="J126" s="200"/>
    </row>
    <row r="127" spans="2:12" x14ac:dyDescent="0.25">
      <c r="B127" s="215" t="str">
        <f>IF(ISBLANK('G COMP Mise à jour Année 1'!B127:B127),"",'G COMP Mise à jour Année 1'!B127:B127)</f>
        <v/>
      </c>
      <c r="C127" s="236"/>
      <c r="D127" s="236"/>
      <c r="E127" s="196"/>
      <c r="F127" s="196"/>
      <c r="G127" s="196"/>
      <c r="H127" s="196"/>
      <c r="I127" s="236"/>
      <c r="J127" s="200"/>
    </row>
    <row r="128" spans="2:12" x14ac:dyDescent="0.25">
      <c r="B128" s="215" t="str">
        <f>IF(ISBLANK('G COMP Mise à jour Année 1'!B128:B128),"",'G COMP Mise à jour Année 1'!B128:B128)</f>
        <v/>
      </c>
      <c r="C128" s="236"/>
      <c r="D128" s="236"/>
      <c r="E128" s="196"/>
      <c r="F128" s="196"/>
      <c r="G128" s="196"/>
      <c r="H128" s="196"/>
      <c r="I128" s="236"/>
      <c r="J128" s="200"/>
    </row>
    <row r="129" spans="2:13" x14ac:dyDescent="0.25">
      <c r="B129" s="215" t="str">
        <f>IF(ISBLANK('G COMP Mise à jour Année 1'!B129:B129),"",'G COMP Mise à jour Année 1'!B129:B129)</f>
        <v/>
      </c>
      <c r="C129" s="236"/>
      <c r="D129" s="236"/>
      <c r="E129" s="196"/>
      <c r="F129" s="196"/>
      <c r="G129" s="196"/>
      <c r="H129" s="196"/>
      <c r="I129" s="236"/>
      <c r="J129" s="200"/>
    </row>
    <row r="130" spans="2:13" x14ac:dyDescent="0.25">
      <c r="B130" s="215" t="str">
        <f>IF(ISBLANK('G COMP Mise à jour Année 1'!B130:B130),"",'G COMP Mise à jour Année 1'!B130:B130)</f>
        <v/>
      </c>
      <c r="C130" s="236"/>
      <c r="D130" s="236"/>
      <c r="E130" s="196"/>
      <c r="F130" s="196"/>
      <c r="G130" s="196"/>
      <c r="H130" s="196"/>
      <c r="I130" s="236"/>
      <c r="J130" s="200"/>
      <c r="M130" s="1"/>
    </row>
    <row r="131" spans="2:13" x14ac:dyDescent="0.25">
      <c r="B131" s="215" t="str">
        <f>IF(ISBLANK('G COMP Mise à jour Année 1'!B131:B131),"",'G COMP Mise à jour Année 1'!B131:B131)</f>
        <v/>
      </c>
      <c r="C131" s="236"/>
      <c r="D131" s="236"/>
      <c r="E131" s="196"/>
      <c r="F131" s="196"/>
      <c r="G131" s="196"/>
      <c r="H131" s="196"/>
      <c r="I131" s="236"/>
      <c r="J131" s="200"/>
    </row>
    <row r="132" spans="2:13" x14ac:dyDescent="0.25">
      <c r="B132" s="215" t="str">
        <f>IF(ISBLANK('G COMP Mise à jour Année 1'!B132:B132),"",'G COMP Mise à jour Année 1'!B132:B132)</f>
        <v/>
      </c>
      <c r="C132" s="236"/>
      <c r="D132" s="236"/>
      <c r="E132" s="196"/>
      <c r="F132" s="196"/>
      <c r="G132" s="196"/>
      <c r="H132" s="196"/>
      <c r="I132" s="236"/>
      <c r="J132" s="200"/>
    </row>
    <row r="133" spans="2:13" x14ac:dyDescent="0.25">
      <c r="B133" s="215" t="str">
        <f>IF(ISBLANK('G COMP Mise à jour Année 1'!B133:B133),"",'G COMP Mise à jour Année 1'!B133:B133)</f>
        <v/>
      </c>
      <c r="C133" s="236"/>
      <c r="D133" s="236"/>
      <c r="E133" s="196"/>
      <c r="F133" s="196"/>
      <c r="G133" s="196"/>
      <c r="H133" s="196"/>
      <c r="I133" s="236"/>
      <c r="J133" s="200"/>
    </row>
    <row r="134" spans="2:13" ht="15" x14ac:dyDescent="0.25">
      <c r="B134" s="190" t="s">
        <v>142</v>
      </c>
      <c r="C134" s="237">
        <f>'G COMP Mise à jour Année 1'!F134</f>
        <v>0</v>
      </c>
      <c r="D134" s="237">
        <f>'D COMP Budget'!D134</f>
        <v>0</v>
      </c>
      <c r="E134" s="238">
        <f>+SUM(E122:E133)</f>
        <v>0</v>
      </c>
      <c r="F134" s="238">
        <f>+SUM(F122:F133)</f>
        <v>0</v>
      </c>
      <c r="G134" s="238">
        <f t="shared" ref="G134:H134" si="4">+SUM(G122:G133)</f>
        <v>0</v>
      </c>
      <c r="H134" s="238">
        <f t="shared" si="4"/>
        <v>0</v>
      </c>
      <c r="I134" s="237">
        <f>C134+H134</f>
        <v>0</v>
      </c>
      <c r="J134" s="200"/>
    </row>
    <row r="135" spans="2:13" ht="9" customHeight="1" x14ac:dyDescent="0.25">
      <c r="B135" s="1"/>
      <c r="C135" s="64"/>
      <c r="D135" s="64"/>
      <c r="E135" s="64"/>
      <c r="F135" s="64"/>
      <c r="G135" s="64"/>
      <c r="H135" s="64"/>
      <c r="I135" s="64"/>
    </row>
    <row r="136" spans="2:13" ht="18.75" customHeight="1" x14ac:dyDescent="0.25">
      <c r="B136" s="280" t="s">
        <v>186</v>
      </c>
      <c r="C136" s="276"/>
      <c r="D136" s="276"/>
      <c r="E136" s="276"/>
      <c r="F136" s="276"/>
      <c r="G136" s="276"/>
      <c r="H136" s="276"/>
      <c r="I136" s="276"/>
      <c r="J136" s="276"/>
    </row>
    <row r="137" spans="2:13" ht="14.25" customHeight="1" x14ac:dyDescent="0.25">
      <c r="B137" s="151" t="str">
        <f>+IF('D COMP Budget'!B137:B137="","",'D COMP Budget'!B137:B137)</f>
        <v>Personnel chargé de la promotion</v>
      </c>
      <c r="C137" s="236"/>
      <c r="D137" s="236"/>
      <c r="E137" s="196"/>
      <c r="F137" s="196"/>
      <c r="G137" s="196"/>
      <c r="H137" s="196"/>
      <c r="I137" s="236"/>
      <c r="J137" s="200"/>
      <c r="K137" s="73"/>
    </row>
    <row r="138" spans="2:13" ht="34.5" customHeight="1" x14ac:dyDescent="0.25">
      <c r="B138" s="151" t="str">
        <f>+IF('D COMP Budget'!B138:B138="","",'D COMP Budget'!B138:B138)</f>
        <v>Coûts promotionnels, par ex., le matériel de marketing et de promotion</v>
      </c>
      <c r="C138" s="236"/>
      <c r="D138" s="236"/>
      <c r="E138" s="196"/>
      <c r="F138" s="196"/>
      <c r="G138" s="196"/>
      <c r="H138" s="196"/>
      <c r="I138" s="236"/>
      <c r="J138" s="200"/>
      <c r="K138" s="73"/>
    </row>
    <row r="139" spans="2:13" ht="14.25" customHeight="1" x14ac:dyDescent="0.25">
      <c r="B139" s="151" t="str">
        <f>+IF('D COMP Budget'!B139:B139="","",'D COMP Budget'!B139:B139)</f>
        <v>Personnel chargé de l’administration</v>
      </c>
      <c r="C139" s="236"/>
      <c r="D139" s="236"/>
      <c r="E139" s="196"/>
      <c r="F139" s="196"/>
      <c r="G139" s="196"/>
      <c r="H139" s="196"/>
      <c r="I139" s="236"/>
      <c r="J139" s="200"/>
    </row>
    <row r="140" spans="2:13" x14ac:dyDescent="0.25">
      <c r="B140" s="151" t="str">
        <f>+IF('D COMP Budget'!B140:B140="","",'D COMP Budget'!B140:B140)</f>
        <v>Coûts administratifs</v>
      </c>
      <c r="C140" s="236"/>
      <c r="D140" s="236"/>
      <c r="E140" s="196"/>
      <c r="F140" s="196"/>
      <c r="G140" s="196"/>
      <c r="H140" s="196"/>
      <c r="I140" s="236"/>
      <c r="J140" s="200"/>
    </row>
    <row r="141" spans="2:13" ht="15" customHeight="1" x14ac:dyDescent="0.25">
      <c r="B141" s="193" t="s">
        <v>164</v>
      </c>
      <c r="C141" s="327"/>
      <c r="D141" s="328"/>
      <c r="E141" s="328"/>
      <c r="F141" s="328"/>
      <c r="G141" s="328"/>
      <c r="H141" s="328"/>
      <c r="I141" s="328"/>
      <c r="J141" s="329"/>
    </row>
    <row r="142" spans="2:13" x14ac:dyDescent="0.25">
      <c r="B142" s="215" t="str">
        <f>IF(ISBLANK('G COMP Mise à jour Année 1'!B142:B142),"",'G COMP Mise à jour Année 1'!B142:B142)</f>
        <v/>
      </c>
      <c r="C142" s="236"/>
      <c r="D142" s="236"/>
      <c r="E142" s="196"/>
      <c r="F142" s="196"/>
      <c r="G142" s="196"/>
      <c r="H142" s="196"/>
      <c r="I142" s="236"/>
      <c r="J142" s="200"/>
    </row>
    <row r="143" spans="2:13" x14ac:dyDescent="0.25">
      <c r="B143" s="215" t="str">
        <f>IF(ISBLANK('G COMP Mise à jour Année 1'!B143:B143),"",'G COMP Mise à jour Année 1'!B143:B143)</f>
        <v/>
      </c>
      <c r="C143" s="236"/>
      <c r="D143" s="236"/>
      <c r="E143" s="196"/>
      <c r="F143" s="196"/>
      <c r="G143" s="196"/>
      <c r="H143" s="196"/>
      <c r="I143" s="236"/>
      <c r="J143" s="200"/>
    </row>
    <row r="144" spans="2:13" x14ac:dyDescent="0.25">
      <c r="B144" s="215" t="str">
        <f>IF(ISBLANK('G COMP Mise à jour Année 1'!B144:B144),"",'G COMP Mise à jour Année 1'!B144:B144)</f>
        <v/>
      </c>
      <c r="C144" s="236"/>
      <c r="D144" s="236"/>
      <c r="E144" s="196"/>
      <c r="F144" s="196"/>
      <c r="G144" s="196"/>
      <c r="H144" s="196"/>
      <c r="I144" s="236"/>
      <c r="J144" s="200"/>
    </row>
    <row r="145" spans="2:10" x14ac:dyDescent="0.25">
      <c r="B145" s="215" t="str">
        <f>IF(ISBLANK('G COMP Mise à jour Année 1'!B145:B145),"",'G COMP Mise à jour Année 1'!B145:B145)</f>
        <v/>
      </c>
      <c r="C145" s="236"/>
      <c r="D145" s="236"/>
      <c r="E145" s="196"/>
      <c r="F145" s="196"/>
      <c r="G145" s="196"/>
      <c r="H145" s="196"/>
      <c r="I145" s="236"/>
      <c r="J145" s="200"/>
    </row>
    <row r="146" spans="2:10" x14ac:dyDescent="0.25">
      <c r="B146" s="215" t="str">
        <f>IF(ISBLANK('G COMP Mise à jour Année 1'!B146:B146),"",'G COMP Mise à jour Année 1'!B146:B146)</f>
        <v/>
      </c>
      <c r="C146" s="236"/>
      <c r="D146" s="236"/>
      <c r="E146" s="196"/>
      <c r="F146" s="196"/>
      <c r="G146" s="196"/>
      <c r="H146" s="196"/>
      <c r="I146" s="236"/>
      <c r="J146" s="200"/>
    </row>
    <row r="147" spans="2:10" ht="15" x14ac:dyDescent="0.25">
      <c r="B147" s="190" t="s">
        <v>165</v>
      </c>
      <c r="C147" s="237">
        <f>'G COMP Mise à jour Année 1'!F147</f>
        <v>0</v>
      </c>
      <c r="D147" s="237">
        <f>'D COMP Budget'!D147</f>
        <v>0</v>
      </c>
      <c r="E147" s="238">
        <f t="shared" ref="E147" si="5">+SUM(E137:E140,E142:E146)</f>
        <v>0</v>
      </c>
      <c r="F147" s="238">
        <f t="shared" ref="F147" si="6">+SUM(F137:F140,F142:F146)</f>
        <v>0</v>
      </c>
      <c r="G147" s="238">
        <f t="shared" ref="G147" si="7">+SUM(G137:G140,G142:G146)</f>
        <v>0</v>
      </c>
      <c r="H147" s="238">
        <f t="shared" ref="H147" si="8">+SUM(H137:H140,H142:H146)</f>
        <v>0</v>
      </c>
      <c r="I147" s="237">
        <f>C147+H147</f>
        <v>0</v>
      </c>
      <c r="J147" s="200"/>
    </row>
    <row r="148" spans="2:10" ht="9" customHeight="1" x14ac:dyDescent="0.25">
      <c r="B148" s="11"/>
      <c r="C148" s="74"/>
      <c r="D148" s="64"/>
      <c r="E148" s="74"/>
      <c r="F148" s="74"/>
      <c r="G148" s="74"/>
      <c r="H148" s="74"/>
      <c r="I148" s="74"/>
      <c r="J148" s="1"/>
    </row>
    <row r="149" spans="2:10" ht="15" x14ac:dyDescent="0.25">
      <c r="B149" s="150" t="s">
        <v>162</v>
      </c>
      <c r="C149" s="237">
        <f>'G COMP Mise à jour Année 1'!F149</f>
        <v>0</v>
      </c>
      <c r="D149" s="237">
        <f>'D COMP Budget'!D149</f>
        <v>0</v>
      </c>
      <c r="E149" s="238">
        <f>SUM(E29,E43,E62,E118,E134,E147)</f>
        <v>0</v>
      </c>
      <c r="F149" s="238">
        <f>SUM(F29,F43,F62,F118,F134,F147)</f>
        <v>0</v>
      </c>
      <c r="G149" s="238">
        <f>SUM(G29,G43,G62,G118,G134,G147)</f>
        <v>0</v>
      </c>
      <c r="H149" s="238">
        <f>SUM(H29,H43,H62,H118,H134,H147)</f>
        <v>0</v>
      </c>
      <c r="I149" s="237">
        <f>C149+H149</f>
        <v>0</v>
      </c>
      <c r="J149" s="200"/>
    </row>
    <row r="150" spans="2:10" ht="15" x14ac:dyDescent="0.25">
      <c r="B150" s="9"/>
      <c r="C150" s="66"/>
      <c r="D150" s="64"/>
      <c r="E150" s="64"/>
      <c r="F150" s="64"/>
      <c r="G150" s="64"/>
      <c r="H150" s="66"/>
      <c r="I150" s="66"/>
    </row>
    <row r="151" spans="2:10" ht="15" x14ac:dyDescent="0.25">
      <c r="B151" s="9"/>
      <c r="C151" s="66"/>
      <c r="D151" s="64"/>
      <c r="E151" s="64"/>
      <c r="F151" s="64"/>
      <c r="G151" s="64"/>
      <c r="H151" s="66"/>
      <c r="I151" s="66"/>
    </row>
    <row r="152" spans="2:10" ht="15" x14ac:dyDescent="0.25">
      <c r="B152" s="309" t="s">
        <v>97</v>
      </c>
      <c r="C152" s="309"/>
      <c r="D152" s="309"/>
      <c r="E152" s="309"/>
      <c r="F152" s="309"/>
      <c r="G152" s="309"/>
      <c r="H152" s="309"/>
      <c r="I152" s="309"/>
      <c r="J152" s="309"/>
    </row>
    <row r="153" spans="2:10" ht="59.25" x14ac:dyDescent="0.25">
      <c r="B153" s="11"/>
      <c r="C153" s="17" t="s">
        <v>58</v>
      </c>
      <c r="D153" s="17" t="s">
        <v>183</v>
      </c>
      <c r="E153" s="139" t="s">
        <v>110</v>
      </c>
      <c r="F153" s="139" t="s">
        <v>60</v>
      </c>
      <c r="G153" s="139" t="s">
        <v>61</v>
      </c>
      <c r="H153" s="139" t="s">
        <v>59</v>
      </c>
      <c r="I153" s="17" t="s">
        <v>62</v>
      </c>
      <c r="J153" s="181" t="s">
        <v>220</v>
      </c>
    </row>
    <row r="154" spans="2:10" ht="9" customHeight="1" x14ac:dyDescent="0.25">
      <c r="B154" s="11"/>
      <c r="E154" s="75"/>
      <c r="F154" s="76"/>
      <c r="G154" s="76"/>
      <c r="H154" s="64"/>
      <c r="I154" s="64"/>
      <c r="J154" s="1"/>
    </row>
    <row r="155" spans="2:10" ht="15" x14ac:dyDescent="0.25">
      <c r="B155" s="335" t="str">
        <f>+IF('D COMP Budget'!B155="","",'D COMP Budget'!B155)</f>
        <v>Revenus gagnés</v>
      </c>
      <c r="C155" s="336"/>
      <c r="D155" s="336"/>
      <c r="E155" s="336"/>
      <c r="F155" s="336"/>
      <c r="G155" s="336"/>
      <c r="H155" s="336"/>
      <c r="I155" s="336"/>
      <c r="J155" s="337"/>
    </row>
    <row r="156" spans="2:10" ht="15" x14ac:dyDescent="0.25">
      <c r="B156" s="193" t="str">
        <f>+IF('D COMP Budget'!B156="","",'D COMP Budget'!B156)</f>
        <v>Ventes de billets</v>
      </c>
      <c r="C156" s="327"/>
      <c r="D156" s="328"/>
      <c r="E156" s="328"/>
      <c r="F156" s="328"/>
      <c r="G156" s="328"/>
      <c r="H156" s="328"/>
      <c r="I156" s="328"/>
      <c r="J156" s="329"/>
    </row>
    <row r="157" spans="2:10" x14ac:dyDescent="0.25">
      <c r="B157" s="242" t="str">
        <f>IF(ISBLANK('G COMP Mise à jour Année 1'!B157),"",'G COMP Mise à jour Année 1'!B157)</f>
        <v/>
      </c>
      <c r="C157" s="236"/>
      <c r="D157" s="236"/>
      <c r="E157" s="196"/>
      <c r="F157" s="196"/>
      <c r="G157" s="196"/>
      <c r="H157" s="196"/>
      <c r="I157" s="236"/>
      <c r="J157" s="200"/>
    </row>
    <row r="158" spans="2:10" x14ac:dyDescent="0.25">
      <c r="B158" s="242" t="str">
        <f>IF(ISBLANK('G COMP Mise à jour Année 1'!B158),"",'G COMP Mise à jour Année 1'!B158)</f>
        <v/>
      </c>
      <c r="C158" s="236"/>
      <c r="D158" s="236"/>
      <c r="E158" s="196"/>
      <c r="F158" s="196"/>
      <c r="G158" s="196"/>
      <c r="H158" s="196"/>
      <c r="I158" s="236"/>
      <c r="J158" s="200"/>
    </row>
    <row r="159" spans="2:10" x14ac:dyDescent="0.25">
      <c r="B159" s="242" t="str">
        <f>IF(ISBLANK('G COMP Mise à jour Année 1'!B159),"",'G COMP Mise à jour Année 1'!B159)</f>
        <v/>
      </c>
      <c r="C159" s="236"/>
      <c r="D159" s="236"/>
      <c r="E159" s="196"/>
      <c r="F159" s="196"/>
      <c r="G159" s="196"/>
      <c r="H159" s="196"/>
      <c r="I159" s="236"/>
      <c r="J159" s="200"/>
    </row>
    <row r="160" spans="2:10" x14ac:dyDescent="0.25">
      <c r="B160" s="242" t="str">
        <f>IF(ISBLANK('G COMP Mise à jour Année 1'!B160),"",'G COMP Mise à jour Année 1'!B160)</f>
        <v/>
      </c>
      <c r="C160" s="236"/>
      <c r="D160" s="236"/>
      <c r="E160" s="196"/>
      <c r="F160" s="196"/>
      <c r="G160" s="196"/>
      <c r="H160" s="196"/>
      <c r="I160" s="236"/>
      <c r="J160" s="200"/>
    </row>
    <row r="161" spans="2:10" x14ac:dyDescent="0.25">
      <c r="B161" s="242" t="str">
        <f>IF(ISBLANK('G COMP Mise à jour Année 1'!B161),"",'G COMP Mise à jour Année 1'!B161)</f>
        <v/>
      </c>
      <c r="C161" s="236"/>
      <c r="D161" s="236"/>
      <c r="E161" s="196"/>
      <c r="F161" s="196"/>
      <c r="G161" s="196"/>
      <c r="H161" s="196"/>
      <c r="I161" s="236"/>
      <c r="J161" s="200"/>
    </row>
    <row r="162" spans="2:10" x14ac:dyDescent="0.25">
      <c r="B162" s="242" t="str">
        <f>IF(ISBLANK('G COMP Mise à jour Année 1'!B162),"",'G COMP Mise à jour Année 1'!B162)</f>
        <v/>
      </c>
      <c r="C162" s="236"/>
      <c r="D162" s="236"/>
      <c r="E162" s="196"/>
      <c r="F162" s="196"/>
      <c r="G162" s="196"/>
      <c r="H162" s="196"/>
      <c r="I162" s="236"/>
      <c r="J162" s="200"/>
    </row>
    <row r="163" spans="2:10" x14ac:dyDescent="0.25">
      <c r="B163" s="242" t="str">
        <f>IF(ISBLANK('G COMP Mise à jour Année 1'!B163),"",'G COMP Mise à jour Année 1'!B163)</f>
        <v/>
      </c>
      <c r="C163" s="236"/>
      <c r="D163" s="236"/>
      <c r="E163" s="196"/>
      <c r="F163" s="196"/>
      <c r="G163" s="196"/>
      <c r="H163" s="196"/>
      <c r="I163" s="236"/>
      <c r="J163" s="200"/>
    </row>
    <row r="164" spans="2:10" x14ac:dyDescent="0.25">
      <c r="B164" s="242" t="str">
        <f>IF(ISBLANK('G COMP Mise à jour Année 1'!B164),"",'G COMP Mise à jour Année 1'!B164)</f>
        <v/>
      </c>
      <c r="C164" s="236"/>
      <c r="D164" s="236"/>
      <c r="E164" s="196"/>
      <c r="F164" s="196"/>
      <c r="G164" s="196"/>
      <c r="H164" s="196"/>
      <c r="I164" s="236"/>
      <c r="J164" s="200"/>
    </row>
    <row r="165" spans="2:10" x14ac:dyDescent="0.25">
      <c r="B165" s="242" t="str">
        <f>IF(ISBLANK('G COMP Mise à jour Année 1'!B165),"",'G COMP Mise à jour Année 1'!B165)</f>
        <v/>
      </c>
      <c r="C165" s="236"/>
      <c r="D165" s="236"/>
      <c r="E165" s="196"/>
      <c r="F165" s="196"/>
      <c r="G165" s="196"/>
      <c r="H165" s="196"/>
      <c r="I165" s="236"/>
      <c r="J165" s="200"/>
    </row>
    <row r="166" spans="2:10" x14ac:dyDescent="0.25">
      <c r="B166" s="242" t="str">
        <f>IF(ISBLANK('G COMP Mise à jour Année 1'!B166),"",'G COMP Mise à jour Année 1'!B166)</f>
        <v/>
      </c>
      <c r="C166" s="236"/>
      <c r="D166" s="236"/>
      <c r="E166" s="196"/>
      <c r="F166" s="196"/>
      <c r="G166" s="196"/>
      <c r="H166" s="196"/>
      <c r="I166" s="236"/>
      <c r="J166" s="200"/>
    </row>
    <row r="167" spans="2:10" ht="33.75" customHeight="1" x14ac:dyDescent="0.25">
      <c r="B167" s="193" t="s">
        <v>51</v>
      </c>
      <c r="C167" s="327"/>
      <c r="D167" s="328"/>
      <c r="E167" s="328"/>
      <c r="F167" s="328"/>
      <c r="G167" s="328"/>
      <c r="H167" s="328"/>
      <c r="I167" s="328"/>
      <c r="J167" s="329"/>
    </row>
    <row r="168" spans="2:10" x14ac:dyDescent="0.25">
      <c r="B168" s="242" t="str">
        <f>IF(ISBLANK('G COMP Mise à jour Année 1'!B168),"",'G COMP Mise à jour Année 1'!B168)</f>
        <v/>
      </c>
      <c r="C168" s="236"/>
      <c r="D168" s="236"/>
      <c r="E168" s="196"/>
      <c r="F168" s="196"/>
      <c r="G168" s="196"/>
      <c r="H168" s="196"/>
      <c r="I168" s="236"/>
      <c r="J168" s="14"/>
    </row>
    <row r="169" spans="2:10" x14ac:dyDescent="0.25">
      <c r="B169" s="242" t="str">
        <f>IF(ISBLANK('G COMP Mise à jour Année 1'!B169),"",'G COMP Mise à jour Année 1'!B169)</f>
        <v/>
      </c>
      <c r="C169" s="236"/>
      <c r="D169" s="236"/>
      <c r="E169" s="196"/>
      <c r="F169" s="196"/>
      <c r="G169" s="196"/>
      <c r="H169" s="196"/>
      <c r="I169" s="236"/>
      <c r="J169" s="200"/>
    </row>
    <row r="170" spans="2:10" x14ac:dyDescent="0.25">
      <c r="B170" s="242" t="str">
        <f>IF(ISBLANK('G COMP Mise à jour Année 1'!B170),"",'G COMP Mise à jour Année 1'!B170)</f>
        <v/>
      </c>
      <c r="C170" s="236"/>
      <c r="D170" s="236"/>
      <c r="E170" s="196"/>
      <c r="F170" s="196"/>
      <c r="G170" s="196"/>
      <c r="H170" s="196"/>
      <c r="I170" s="236"/>
      <c r="J170" s="200"/>
    </row>
    <row r="171" spans="2:10" x14ac:dyDescent="0.25">
      <c r="B171" s="242" t="str">
        <f>IF(ISBLANK('G COMP Mise à jour Année 1'!B171),"",'G COMP Mise à jour Année 1'!B171)</f>
        <v/>
      </c>
      <c r="C171" s="236"/>
      <c r="D171" s="236"/>
      <c r="E171" s="196"/>
      <c r="F171" s="196"/>
      <c r="G171" s="196"/>
      <c r="H171" s="196"/>
      <c r="I171" s="236"/>
      <c r="J171" s="200"/>
    </row>
    <row r="172" spans="2:10" x14ac:dyDescent="0.25">
      <c r="B172" s="242" t="str">
        <f>IF(ISBLANK('G COMP Mise à jour Année 1'!B172),"",'G COMP Mise à jour Année 1'!B172)</f>
        <v/>
      </c>
      <c r="C172" s="236"/>
      <c r="D172" s="236"/>
      <c r="E172" s="196"/>
      <c r="F172" s="196"/>
      <c r="G172" s="196"/>
      <c r="H172" s="196"/>
      <c r="I172" s="236"/>
      <c r="J172" s="200"/>
    </row>
    <row r="173" spans="2:10" x14ac:dyDescent="0.25">
      <c r="B173" s="242" t="str">
        <f>IF(ISBLANK('G COMP Mise à jour Année 1'!B173),"",'G COMP Mise à jour Année 1'!B173)</f>
        <v/>
      </c>
      <c r="C173" s="236"/>
      <c r="D173" s="236"/>
      <c r="E173" s="196"/>
      <c r="F173" s="196"/>
      <c r="G173" s="196"/>
      <c r="H173" s="196"/>
      <c r="I173" s="236"/>
      <c r="J173" s="200"/>
    </row>
    <row r="174" spans="2:10" x14ac:dyDescent="0.25">
      <c r="B174" s="242" t="str">
        <f>IF(ISBLANK('G COMP Mise à jour Année 1'!B174),"",'G COMP Mise à jour Année 1'!B174)</f>
        <v/>
      </c>
      <c r="C174" s="236"/>
      <c r="D174" s="236"/>
      <c r="E174" s="196"/>
      <c r="F174" s="196"/>
      <c r="G174" s="196"/>
      <c r="H174" s="196"/>
      <c r="I174" s="236"/>
      <c r="J174" s="200"/>
    </row>
    <row r="175" spans="2:10" x14ac:dyDescent="0.25">
      <c r="B175" s="242" t="str">
        <f>IF(ISBLANK('G COMP Mise à jour Année 1'!B175),"",'G COMP Mise à jour Année 1'!B175)</f>
        <v/>
      </c>
      <c r="C175" s="236"/>
      <c r="D175" s="236"/>
      <c r="E175" s="196"/>
      <c r="F175" s="196"/>
      <c r="G175" s="196"/>
      <c r="H175" s="196"/>
      <c r="I175" s="236"/>
      <c r="J175" s="200"/>
    </row>
    <row r="176" spans="2:10" x14ac:dyDescent="0.25">
      <c r="B176" s="242" t="str">
        <f>IF(ISBLANK('G COMP Mise à jour Année 1'!B176),"",'G COMP Mise à jour Année 1'!B176)</f>
        <v/>
      </c>
      <c r="C176" s="236"/>
      <c r="D176" s="236"/>
      <c r="E176" s="196"/>
      <c r="F176" s="196"/>
      <c r="G176" s="196"/>
      <c r="H176" s="196"/>
      <c r="I176" s="236"/>
      <c r="J176" s="200"/>
    </row>
    <row r="177" spans="2:10" x14ac:dyDescent="0.25">
      <c r="B177" s="242" t="str">
        <f>IF(ISBLANK('G COMP Mise à jour Année 1'!B177),"",'G COMP Mise à jour Année 1'!B177)</f>
        <v/>
      </c>
      <c r="C177" s="236"/>
      <c r="D177" s="236"/>
      <c r="E177" s="196"/>
      <c r="F177" s="196"/>
      <c r="G177" s="196"/>
      <c r="H177" s="196"/>
      <c r="I177" s="236"/>
      <c r="J177" s="200"/>
    </row>
    <row r="178" spans="2:10" ht="15" x14ac:dyDescent="0.25">
      <c r="B178" s="193" t="str">
        <f>+IF('D COMP Budget'!B178="","",'D COMP Budget'!B178)</f>
        <v>Autres revenus gagnés</v>
      </c>
      <c r="C178" s="327"/>
      <c r="D178" s="328"/>
      <c r="E178" s="328"/>
      <c r="F178" s="328"/>
      <c r="G178" s="328"/>
      <c r="H178" s="328"/>
      <c r="I178" s="328"/>
      <c r="J178" s="329"/>
    </row>
    <row r="179" spans="2:10" x14ac:dyDescent="0.25">
      <c r="B179" s="242" t="str">
        <f>IF(ISBLANK('G COMP Mise à jour Année 1'!B179),"",'G COMP Mise à jour Année 1'!B179)</f>
        <v/>
      </c>
      <c r="C179" s="236"/>
      <c r="D179" s="236"/>
      <c r="E179" s="196"/>
      <c r="F179" s="196"/>
      <c r="G179" s="196"/>
      <c r="H179" s="196"/>
      <c r="I179" s="236"/>
      <c r="J179" s="200"/>
    </row>
    <row r="180" spans="2:10" x14ac:dyDescent="0.25">
      <c r="B180" s="242" t="str">
        <f>IF(ISBLANK('G COMP Mise à jour Année 1'!B180),"",'G COMP Mise à jour Année 1'!B180)</f>
        <v/>
      </c>
      <c r="C180" s="236"/>
      <c r="D180" s="236"/>
      <c r="E180" s="196"/>
      <c r="F180" s="196"/>
      <c r="G180" s="196"/>
      <c r="H180" s="196"/>
      <c r="I180" s="236"/>
      <c r="J180" s="200"/>
    </row>
    <row r="181" spans="2:10" x14ac:dyDescent="0.25">
      <c r="B181" s="242" t="str">
        <f>IF(ISBLANK('G COMP Mise à jour Année 1'!B181),"",'G COMP Mise à jour Année 1'!B181)</f>
        <v/>
      </c>
      <c r="C181" s="236"/>
      <c r="D181" s="236"/>
      <c r="E181" s="196"/>
      <c r="F181" s="196"/>
      <c r="G181" s="196"/>
      <c r="H181" s="196"/>
      <c r="I181" s="236"/>
      <c r="J181" s="200"/>
    </row>
    <row r="182" spans="2:10" x14ac:dyDescent="0.25">
      <c r="B182" s="242" t="str">
        <f>IF(ISBLANK('G COMP Mise à jour Année 1'!B182),"",'G COMP Mise à jour Année 1'!B182)</f>
        <v/>
      </c>
      <c r="C182" s="236"/>
      <c r="D182" s="236"/>
      <c r="E182" s="196"/>
      <c r="F182" s="196"/>
      <c r="G182" s="196"/>
      <c r="H182" s="196"/>
      <c r="I182" s="236"/>
      <c r="J182" s="200"/>
    </row>
    <row r="183" spans="2:10" x14ac:dyDescent="0.25">
      <c r="B183" s="242" t="str">
        <f>IF(ISBLANK('G COMP Mise à jour Année 1'!B183),"",'G COMP Mise à jour Année 1'!B183)</f>
        <v/>
      </c>
      <c r="C183" s="236"/>
      <c r="D183" s="236"/>
      <c r="E183" s="196"/>
      <c r="F183" s="196"/>
      <c r="G183" s="196"/>
      <c r="H183" s="196"/>
      <c r="I183" s="236"/>
      <c r="J183" s="200"/>
    </row>
    <row r="184" spans="2:10" ht="15" x14ac:dyDescent="0.25">
      <c r="B184" s="190" t="s">
        <v>143</v>
      </c>
      <c r="C184" s="237">
        <f>'G COMP Mise à jour Année 1'!F184</f>
        <v>0</v>
      </c>
      <c r="D184" s="237">
        <f>'D COMP Budget'!D184</f>
        <v>0</v>
      </c>
      <c r="E184" s="238">
        <f t="shared" ref="E184" si="9">+SUM(E157:E166,E168:E177,E179:E183)</f>
        <v>0</v>
      </c>
      <c r="F184" s="238">
        <f t="shared" ref="F184" si="10">+SUM(F157:F166,F168:F177,F179:F183)</f>
        <v>0</v>
      </c>
      <c r="G184" s="238">
        <f t="shared" ref="G184" si="11">+SUM(G157:G166,G168:G177,G179:G183)</f>
        <v>0</v>
      </c>
      <c r="H184" s="238">
        <f t="shared" ref="H184" si="12">+SUM(H157:H166,H168:H177,H179:H183)</f>
        <v>0</v>
      </c>
      <c r="I184" s="237">
        <f>C184+H184</f>
        <v>0</v>
      </c>
      <c r="J184" s="200"/>
    </row>
    <row r="185" spans="2:10" ht="9" customHeight="1" x14ac:dyDescent="0.25">
      <c r="B185" s="10"/>
      <c r="E185" s="78"/>
      <c r="F185" s="79"/>
      <c r="G185" s="79"/>
      <c r="H185" s="79"/>
      <c r="I185" s="79"/>
    </row>
    <row r="186" spans="2:10" ht="15" x14ac:dyDescent="0.25">
      <c r="B186" s="335" t="str">
        <f>+IF('D COMP Budget'!B186="","",'D COMP Budget'!B186)</f>
        <v>Revenus du secteur privé</v>
      </c>
      <c r="C186" s="336"/>
      <c r="D186" s="336"/>
      <c r="E186" s="336"/>
      <c r="F186" s="336"/>
      <c r="G186" s="336"/>
      <c r="H186" s="336"/>
      <c r="I186" s="336"/>
      <c r="J186" s="337"/>
    </row>
    <row r="187" spans="2:10" x14ac:dyDescent="0.25">
      <c r="B187" s="212" t="str">
        <f>+IF('D COMP Budget'!B187="","",'D COMP Budget'!B187)</f>
        <v>Commandites</v>
      </c>
      <c r="C187" s="236"/>
      <c r="D187" s="236"/>
      <c r="E187" s="196"/>
      <c r="F187" s="196"/>
      <c r="G187" s="196"/>
      <c r="H187" s="196"/>
      <c r="I187" s="236"/>
      <c r="J187" s="200"/>
    </row>
    <row r="188" spans="2:10" x14ac:dyDescent="0.25">
      <c r="B188" s="212" t="str">
        <f>+IF('D COMP Budget'!B188="","",'D COMP Budget'!B188)</f>
        <v>Dons</v>
      </c>
      <c r="C188" s="236"/>
      <c r="D188" s="236"/>
      <c r="E188" s="196"/>
      <c r="F188" s="196"/>
      <c r="G188" s="196"/>
      <c r="H188" s="196"/>
      <c r="I188" s="236"/>
      <c r="J188" s="200"/>
    </row>
    <row r="189" spans="2:10" x14ac:dyDescent="0.25">
      <c r="B189" s="212" t="str">
        <f>+IF('D COMP Budget'!B189="","",'D COMP Budget'!B189)</f>
        <v>Fondations</v>
      </c>
      <c r="C189" s="236"/>
      <c r="D189" s="236"/>
      <c r="E189" s="196"/>
      <c r="F189" s="196"/>
      <c r="G189" s="196"/>
      <c r="H189" s="196"/>
      <c r="I189" s="236"/>
      <c r="J189" s="200"/>
    </row>
    <row r="190" spans="2:10" x14ac:dyDescent="0.25">
      <c r="B190" s="212" t="str">
        <f>+IF('D COMP Budget'!B190="","",'D COMP Budget'!B190)</f>
        <v>Collectes de fonds</v>
      </c>
      <c r="C190" s="236"/>
      <c r="D190" s="236"/>
      <c r="E190" s="196"/>
      <c r="F190" s="196"/>
      <c r="G190" s="196"/>
      <c r="H190" s="196"/>
      <c r="I190" s="236"/>
      <c r="J190" s="200"/>
    </row>
    <row r="191" spans="2:10" ht="15" x14ac:dyDescent="0.25">
      <c r="B191" s="193" t="str">
        <f>+IF('D COMP Budget'!B191="","",'D COMP Budget'!B191)</f>
        <v>Autre revenus du secteur privé</v>
      </c>
      <c r="C191" s="327"/>
      <c r="D191" s="328"/>
      <c r="E191" s="328"/>
      <c r="F191" s="328"/>
      <c r="G191" s="328"/>
      <c r="H191" s="328"/>
      <c r="I191" s="328"/>
      <c r="J191" s="329"/>
    </row>
    <row r="192" spans="2:10" x14ac:dyDescent="0.25">
      <c r="B192" s="242" t="str">
        <f>IF(ISBLANK('G COMP Mise à jour Année 1'!B192),"",'G COMP Mise à jour Année 1'!B192)</f>
        <v/>
      </c>
      <c r="C192" s="236"/>
      <c r="D192" s="236"/>
      <c r="E192" s="196"/>
      <c r="F192" s="196"/>
      <c r="G192" s="196"/>
      <c r="H192" s="196"/>
      <c r="I192" s="236"/>
      <c r="J192" s="200"/>
    </row>
    <row r="193" spans="2:10" x14ac:dyDescent="0.25">
      <c r="B193" s="242" t="str">
        <f>IF(ISBLANK('G COMP Mise à jour Année 1'!B193),"",'G COMP Mise à jour Année 1'!B193)</f>
        <v/>
      </c>
      <c r="C193" s="236"/>
      <c r="D193" s="236"/>
      <c r="E193" s="196"/>
      <c r="F193" s="196"/>
      <c r="G193" s="196"/>
      <c r="H193" s="196"/>
      <c r="I193" s="236"/>
      <c r="J193" s="200"/>
    </row>
    <row r="194" spans="2:10" x14ac:dyDescent="0.25">
      <c r="B194" s="242" t="str">
        <f>IF(ISBLANK('G COMP Mise à jour Année 1'!B194),"",'G COMP Mise à jour Année 1'!B194)</f>
        <v/>
      </c>
      <c r="C194" s="236"/>
      <c r="D194" s="236"/>
      <c r="E194" s="196"/>
      <c r="F194" s="196"/>
      <c r="G194" s="196"/>
      <c r="H194" s="196"/>
      <c r="I194" s="236"/>
      <c r="J194" s="200"/>
    </row>
    <row r="195" spans="2:10" x14ac:dyDescent="0.25">
      <c r="B195" s="242" t="str">
        <f>IF(ISBLANK('G COMP Mise à jour Année 1'!B195),"",'G COMP Mise à jour Année 1'!B195)</f>
        <v/>
      </c>
      <c r="C195" s="236"/>
      <c r="D195" s="236"/>
      <c r="E195" s="196"/>
      <c r="F195" s="196"/>
      <c r="G195" s="196"/>
      <c r="H195" s="196"/>
      <c r="I195" s="236"/>
      <c r="J195" s="200"/>
    </row>
    <row r="196" spans="2:10" x14ac:dyDescent="0.25">
      <c r="B196" s="242" t="str">
        <f>IF(ISBLANK('G COMP Mise à jour Année 1'!B196),"",'G COMP Mise à jour Année 1'!B196)</f>
        <v/>
      </c>
      <c r="C196" s="236"/>
      <c r="D196" s="236"/>
      <c r="E196" s="196"/>
      <c r="F196" s="196"/>
      <c r="G196" s="196"/>
      <c r="H196" s="196"/>
      <c r="I196" s="236"/>
      <c r="J196" s="200"/>
    </row>
    <row r="197" spans="2:10" ht="32.25" customHeight="1" x14ac:dyDescent="0.25">
      <c r="B197" s="190" t="s">
        <v>144</v>
      </c>
      <c r="C197" s="237">
        <f>'G COMP Mise à jour Année 1'!F197</f>
        <v>0</v>
      </c>
      <c r="D197" s="237">
        <f>'D COMP Budget'!D197</f>
        <v>0</v>
      </c>
      <c r="E197" s="238">
        <f t="shared" ref="E197" si="13">+SUM(E192:E196,E187:E190)</f>
        <v>0</v>
      </c>
      <c r="F197" s="238">
        <f t="shared" ref="F197" si="14">+SUM(F192:F196,F187:F190)</f>
        <v>0</v>
      </c>
      <c r="G197" s="238">
        <f t="shared" ref="G197" si="15">+SUM(G192:G196,G187:G190)</f>
        <v>0</v>
      </c>
      <c r="H197" s="238">
        <f t="shared" ref="H197" si="16">+SUM(H192:H196,H187:H190)</f>
        <v>0</v>
      </c>
      <c r="I197" s="237">
        <f>C197+H197</f>
        <v>0</v>
      </c>
      <c r="J197" s="200"/>
    </row>
    <row r="198" spans="2:10" ht="9" customHeight="1" x14ac:dyDescent="0.25">
      <c r="B198" s="11"/>
      <c r="E198" s="79"/>
      <c r="F198" s="79"/>
      <c r="G198" s="79"/>
      <c r="H198" s="79"/>
      <c r="I198" s="79"/>
    </row>
    <row r="199" spans="2:10" ht="15" x14ac:dyDescent="0.25">
      <c r="B199" s="335" t="str">
        <f>+IF('D COMP Budget'!B199="","",'D COMP Budget'!B199)</f>
        <v>Revenus du secteur public</v>
      </c>
      <c r="C199" s="336"/>
      <c r="D199" s="336"/>
      <c r="E199" s="336"/>
      <c r="F199" s="336"/>
      <c r="G199" s="336"/>
      <c r="H199" s="336"/>
      <c r="I199" s="336"/>
      <c r="J199" s="337"/>
    </row>
    <row r="200" spans="2:10" ht="28.5" x14ac:dyDescent="0.25">
      <c r="B200" s="212" t="str">
        <f>+IF('D COMP Budget'!B200="","",'D COMP Budget'!B200)</f>
        <v>Subvention pour cette demande, jusqu’à 100 000 $ par année, jusqu’à 3 ans</v>
      </c>
      <c r="C200" s="236">
        <f>'G COMP Mise à jour Année 1'!F200</f>
        <v>0</v>
      </c>
      <c r="D200" s="236">
        <f>'D COMP Budget'!D200</f>
        <v>0</v>
      </c>
      <c r="E200" s="196"/>
      <c r="F200" s="196"/>
      <c r="G200" s="196"/>
      <c r="H200" s="196"/>
      <c r="I200" s="237">
        <f t="shared" ref="I200:I201" si="17">C200+H200</f>
        <v>0</v>
      </c>
      <c r="J200" s="14"/>
    </row>
    <row r="201" spans="2:10" ht="42.75" x14ac:dyDescent="0.25">
      <c r="B201" s="212" t="str">
        <f>+IF('D COMP Budget'!B201="","",'D COMP Budget'!B201)</f>
        <v>Soutien à l'accès aux services (Veuillez soumettre une demande distincte au Soutien à l'accès aux services)</v>
      </c>
      <c r="C201" s="236">
        <f>'G COMP Mise à jour Année 1'!F201</f>
        <v>0</v>
      </c>
      <c r="D201" s="236">
        <f>'D COMP Budget'!D201</f>
        <v>0</v>
      </c>
      <c r="E201" s="196"/>
      <c r="F201" s="196"/>
      <c r="G201" s="196"/>
      <c r="H201" s="196"/>
      <c r="I201" s="237">
        <f t="shared" si="17"/>
        <v>0</v>
      </c>
      <c r="J201" s="14"/>
    </row>
    <row r="202" spans="2:10" ht="31.5" customHeight="1" x14ac:dyDescent="0.25">
      <c r="B202" s="193" t="str">
        <f>+IF('D COMP Budget'!B202="","",'D COMP Budget'!B202)</f>
        <v xml:space="preserve">Autres subventions du Conseil des arts du Canada </v>
      </c>
      <c r="C202" s="327"/>
      <c r="D202" s="328"/>
      <c r="E202" s="328"/>
      <c r="F202" s="328"/>
      <c r="G202" s="328"/>
      <c r="H202" s="328"/>
      <c r="I202" s="328"/>
      <c r="J202" s="329"/>
    </row>
    <row r="203" spans="2:10" x14ac:dyDescent="0.25">
      <c r="B203" s="242" t="str">
        <f>IF(ISBLANK('G COMP Mise à jour Année 1'!B203),"",'G COMP Mise à jour Année 1'!B203)</f>
        <v/>
      </c>
      <c r="C203" s="236"/>
      <c r="D203" s="236"/>
      <c r="E203" s="196"/>
      <c r="F203" s="196"/>
      <c r="G203" s="196"/>
      <c r="H203" s="196"/>
      <c r="I203" s="236"/>
      <c r="J203" s="200"/>
    </row>
    <row r="204" spans="2:10" x14ac:dyDescent="0.25">
      <c r="B204" s="242" t="str">
        <f>IF(ISBLANK('G COMP Mise à jour Année 1'!B204),"",'G COMP Mise à jour Année 1'!B204)</f>
        <v/>
      </c>
      <c r="C204" s="236"/>
      <c r="D204" s="236"/>
      <c r="E204" s="196"/>
      <c r="F204" s="196"/>
      <c r="G204" s="196"/>
      <c r="H204" s="196"/>
      <c r="I204" s="236"/>
      <c r="J204" s="200"/>
    </row>
    <row r="205" spans="2:10" x14ac:dyDescent="0.25">
      <c r="B205" s="242" t="str">
        <f>IF(ISBLANK('G COMP Mise à jour Année 1'!B205),"",'G COMP Mise à jour Année 1'!B205)</f>
        <v/>
      </c>
      <c r="C205" s="236"/>
      <c r="D205" s="236"/>
      <c r="E205" s="196"/>
      <c r="F205" s="196"/>
      <c r="G205" s="196"/>
      <c r="H205" s="196"/>
      <c r="I205" s="236"/>
      <c r="J205" s="200"/>
    </row>
    <row r="206" spans="2:10" x14ac:dyDescent="0.25">
      <c r="B206" s="242" t="str">
        <f>IF(ISBLANK('G COMP Mise à jour Année 1'!B206),"",'G COMP Mise à jour Année 1'!B206)</f>
        <v/>
      </c>
      <c r="C206" s="236"/>
      <c r="D206" s="236"/>
      <c r="E206" s="196"/>
      <c r="F206" s="196"/>
      <c r="G206" s="196"/>
      <c r="H206" s="196"/>
      <c r="I206" s="236"/>
      <c r="J206" s="200"/>
    </row>
    <row r="207" spans="2:10" x14ac:dyDescent="0.25">
      <c r="B207" s="242" t="str">
        <f>IF(ISBLANK('G COMP Mise à jour Année 1'!B207),"",'G COMP Mise à jour Année 1'!B207)</f>
        <v/>
      </c>
      <c r="C207" s="236"/>
      <c r="D207" s="236"/>
      <c r="E207" s="196"/>
      <c r="F207" s="196"/>
      <c r="G207" s="196"/>
      <c r="H207" s="196"/>
      <c r="I207" s="236"/>
      <c r="J207" s="200"/>
    </row>
    <row r="208" spans="2:10" ht="15" x14ac:dyDescent="0.25">
      <c r="B208" s="193" t="str">
        <f>+IF('D COMP Budget'!B208="","",'D COMP Budget'!B208)</f>
        <v>Autre subvention fédérale</v>
      </c>
      <c r="C208" s="327"/>
      <c r="D208" s="328"/>
      <c r="E208" s="328"/>
      <c r="F208" s="328"/>
      <c r="G208" s="328"/>
      <c r="H208" s="328"/>
      <c r="I208" s="328"/>
      <c r="J208" s="329"/>
    </row>
    <row r="209" spans="2:10" x14ac:dyDescent="0.25">
      <c r="B209" s="242" t="str">
        <f>IF(ISBLANK('G COMP Mise à jour Année 1'!B209),"",'G COMP Mise à jour Année 1'!B209)</f>
        <v/>
      </c>
      <c r="C209" s="236"/>
      <c r="D209" s="236"/>
      <c r="E209" s="196"/>
      <c r="F209" s="196"/>
      <c r="G209" s="196"/>
      <c r="H209" s="196"/>
      <c r="I209" s="236"/>
      <c r="J209" s="200"/>
    </row>
    <row r="210" spans="2:10" x14ac:dyDescent="0.25">
      <c r="B210" s="242" t="str">
        <f>IF(ISBLANK('G COMP Mise à jour Année 1'!B210),"",'G COMP Mise à jour Année 1'!B210)</f>
        <v/>
      </c>
      <c r="C210" s="236"/>
      <c r="D210" s="236"/>
      <c r="E210" s="196"/>
      <c r="F210" s="196"/>
      <c r="G210" s="196"/>
      <c r="H210" s="196"/>
      <c r="I210" s="236"/>
      <c r="J210" s="200"/>
    </row>
    <row r="211" spans="2:10" x14ac:dyDescent="0.25">
      <c r="B211" s="242" t="str">
        <f>IF(ISBLANK('G COMP Mise à jour Année 1'!B211),"",'G COMP Mise à jour Année 1'!B211)</f>
        <v/>
      </c>
      <c r="C211" s="236"/>
      <c r="D211" s="236"/>
      <c r="E211" s="196"/>
      <c r="F211" s="196"/>
      <c r="G211" s="196"/>
      <c r="H211" s="196"/>
      <c r="I211" s="236"/>
      <c r="J211" s="200"/>
    </row>
    <row r="212" spans="2:10" ht="31.5" customHeight="1" x14ac:dyDescent="0.25">
      <c r="B212" s="193" t="str">
        <f>+IF('D COMP Budget'!B212="","",'D COMP Budget'!B212)</f>
        <v>Subvention provinciale ou territoriale</v>
      </c>
      <c r="C212" s="327"/>
      <c r="D212" s="328"/>
      <c r="E212" s="328"/>
      <c r="F212" s="328"/>
      <c r="G212" s="328"/>
      <c r="H212" s="328"/>
      <c r="I212" s="328"/>
      <c r="J212" s="329"/>
    </row>
    <row r="213" spans="2:10" x14ac:dyDescent="0.25">
      <c r="B213" s="242" t="str">
        <f>IF(ISBLANK('G COMP Mise à jour Année 1'!B213),"",'G COMP Mise à jour Année 1'!B213)</f>
        <v/>
      </c>
      <c r="C213" s="236"/>
      <c r="D213" s="236"/>
      <c r="E213" s="196"/>
      <c r="F213" s="196"/>
      <c r="G213" s="196"/>
      <c r="H213" s="196"/>
      <c r="I213" s="236"/>
      <c r="J213" s="200"/>
    </row>
    <row r="214" spans="2:10" x14ac:dyDescent="0.25">
      <c r="B214" s="242" t="str">
        <f>IF(ISBLANK('G COMP Mise à jour Année 1'!B214),"",'G COMP Mise à jour Année 1'!B214)</f>
        <v/>
      </c>
      <c r="C214" s="236"/>
      <c r="D214" s="236"/>
      <c r="E214" s="196"/>
      <c r="F214" s="196"/>
      <c r="G214" s="196"/>
      <c r="H214" s="196"/>
      <c r="I214" s="236"/>
      <c r="J214" s="200"/>
    </row>
    <row r="215" spans="2:10" x14ac:dyDescent="0.25">
      <c r="B215" s="242" t="str">
        <f>IF(ISBLANK('G COMP Mise à jour Année 1'!B215),"",'G COMP Mise à jour Année 1'!B215)</f>
        <v/>
      </c>
      <c r="C215" s="236"/>
      <c r="D215" s="236"/>
      <c r="E215" s="196"/>
      <c r="F215" s="196"/>
      <c r="G215" s="196"/>
      <c r="H215" s="196"/>
      <c r="I215" s="236"/>
      <c r="J215" s="200"/>
    </row>
    <row r="216" spans="2:10" x14ac:dyDescent="0.25">
      <c r="B216" s="242" t="str">
        <f>IF(ISBLANK('G COMP Mise à jour Année 1'!B216),"",'G COMP Mise à jour Année 1'!B216)</f>
        <v/>
      </c>
      <c r="C216" s="236"/>
      <c r="D216" s="236"/>
      <c r="E216" s="196"/>
      <c r="F216" s="196"/>
      <c r="G216" s="196"/>
      <c r="H216" s="196"/>
      <c r="I216" s="236"/>
      <c r="J216" s="200"/>
    </row>
    <row r="217" spans="2:10" x14ac:dyDescent="0.25">
      <c r="B217" s="242" t="str">
        <f>IF(ISBLANK('G COMP Mise à jour Année 1'!B217),"",'G COMP Mise à jour Année 1'!B217)</f>
        <v/>
      </c>
      <c r="C217" s="236"/>
      <c r="D217" s="236"/>
      <c r="E217" s="196"/>
      <c r="F217" s="196"/>
      <c r="G217" s="196"/>
      <c r="H217" s="196"/>
      <c r="I217" s="236"/>
      <c r="J217" s="200"/>
    </row>
    <row r="218" spans="2:10" ht="31.5" customHeight="1" x14ac:dyDescent="0.25">
      <c r="B218" s="193" t="str">
        <f>+IF('D COMP Budget'!B218="","",'D COMP Budget'!B218)</f>
        <v>Subvention municipale ou régionale</v>
      </c>
      <c r="C218" s="327"/>
      <c r="D218" s="328"/>
      <c r="E218" s="328"/>
      <c r="F218" s="328"/>
      <c r="G218" s="328"/>
      <c r="H218" s="328"/>
      <c r="I218" s="328"/>
      <c r="J218" s="329"/>
    </row>
    <row r="219" spans="2:10" x14ac:dyDescent="0.25">
      <c r="B219" s="242" t="str">
        <f>IF(ISBLANK('G COMP Mise à jour Année 1'!B219),"",'G COMP Mise à jour Année 1'!B219)</f>
        <v/>
      </c>
      <c r="C219" s="236"/>
      <c r="D219" s="236"/>
      <c r="E219" s="196"/>
      <c r="F219" s="196"/>
      <c r="G219" s="196"/>
      <c r="H219" s="196"/>
      <c r="I219" s="236"/>
      <c r="J219" s="200"/>
    </row>
    <row r="220" spans="2:10" x14ac:dyDescent="0.25">
      <c r="B220" s="242" t="str">
        <f>IF(ISBLANK('G COMP Mise à jour Année 1'!B220),"",'G COMP Mise à jour Année 1'!B220)</f>
        <v/>
      </c>
      <c r="C220" s="236"/>
      <c r="D220" s="236"/>
      <c r="E220" s="196"/>
      <c r="F220" s="196"/>
      <c r="G220" s="196"/>
      <c r="H220" s="196"/>
      <c r="I220" s="236"/>
      <c r="J220" s="200"/>
    </row>
    <row r="221" spans="2:10" x14ac:dyDescent="0.25">
      <c r="B221" s="242" t="str">
        <f>IF(ISBLANK('G COMP Mise à jour Année 1'!B221),"",'G COMP Mise à jour Année 1'!B221)</f>
        <v/>
      </c>
      <c r="C221" s="236"/>
      <c r="D221" s="236"/>
      <c r="E221" s="196"/>
      <c r="F221" s="196"/>
      <c r="G221" s="196"/>
      <c r="H221" s="196"/>
      <c r="I221" s="236"/>
      <c r="J221" s="200"/>
    </row>
    <row r="222" spans="2:10" x14ac:dyDescent="0.25">
      <c r="B222" s="242" t="str">
        <f>IF(ISBLANK('G COMP Mise à jour Année 1'!B222),"",'G COMP Mise à jour Année 1'!B222)</f>
        <v/>
      </c>
      <c r="C222" s="236"/>
      <c r="D222" s="236"/>
      <c r="E222" s="196"/>
      <c r="F222" s="196"/>
      <c r="G222" s="196"/>
      <c r="H222" s="196"/>
      <c r="I222" s="236"/>
      <c r="J222" s="200"/>
    </row>
    <row r="223" spans="2:10" x14ac:dyDescent="0.25">
      <c r="B223" s="242" t="str">
        <f>IF(ISBLANK('G COMP Mise à jour Année 1'!B223),"",'G COMP Mise à jour Année 1'!B223)</f>
        <v/>
      </c>
      <c r="C223" s="236"/>
      <c r="D223" s="236"/>
      <c r="E223" s="196"/>
      <c r="F223" s="196"/>
      <c r="G223" s="196"/>
      <c r="H223" s="196"/>
      <c r="I223" s="236"/>
      <c r="J223" s="200"/>
    </row>
    <row r="224" spans="2:10" ht="31.5" customHeight="1" x14ac:dyDescent="0.25">
      <c r="B224" s="193" t="s">
        <v>157</v>
      </c>
      <c r="C224" s="327"/>
      <c r="D224" s="328"/>
      <c r="E224" s="328"/>
      <c r="F224" s="328"/>
      <c r="G224" s="328"/>
      <c r="H224" s="328"/>
      <c r="I224" s="328"/>
      <c r="J224" s="329"/>
    </row>
    <row r="225" spans="2:10" x14ac:dyDescent="0.25">
      <c r="B225" s="242" t="str">
        <f>IF(ISBLANK('G COMP Mise à jour Année 1'!B225),"",'G COMP Mise à jour Année 1'!B225)</f>
        <v/>
      </c>
      <c r="C225" s="236"/>
      <c r="D225" s="236"/>
      <c r="E225" s="196"/>
      <c r="F225" s="196"/>
      <c r="G225" s="196"/>
      <c r="H225" s="196"/>
      <c r="I225" s="236"/>
      <c r="J225" s="200"/>
    </row>
    <row r="226" spans="2:10" x14ac:dyDescent="0.25">
      <c r="B226" s="242" t="str">
        <f>IF(ISBLANK('G COMP Mise à jour Année 1'!B226),"",'G COMP Mise à jour Année 1'!B226)</f>
        <v/>
      </c>
      <c r="C226" s="236"/>
      <c r="D226" s="236"/>
      <c r="E226" s="196"/>
      <c r="F226" s="196"/>
      <c r="G226" s="196"/>
      <c r="H226" s="196"/>
      <c r="I226" s="236"/>
      <c r="J226" s="200"/>
    </row>
    <row r="227" spans="2:10" x14ac:dyDescent="0.25">
      <c r="B227" s="242" t="str">
        <f>IF(ISBLANK('G COMP Mise à jour Année 1'!B227),"",'G COMP Mise à jour Année 1'!B227)</f>
        <v/>
      </c>
      <c r="C227" s="236"/>
      <c r="D227" s="236"/>
      <c r="E227" s="196"/>
      <c r="F227" s="196"/>
      <c r="G227" s="196"/>
      <c r="H227" s="196"/>
      <c r="I227" s="236"/>
      <c r="J227" s="200"/>
    </row>
    <row r="228" spans="2:10" x14ac:dyDescent="0.25">
      <c r="B228" s="242" t="str">
        <f>IF(ISBLANK('G COMP Mise à jour Année 1'!B228),"",'G COMP Mise à jour Année 1'!B228)</f>
        <v/>
      </c>
      <c r="C228" s="236"/>
      <c r="D228" s="236"/>
      <c r="E228" s="196"/>
      <c r="F228" s="196"/>
      <c r="G228" s="196"/>
      <c r="H228" s="196"/>
      <c r="I228" s="236"/>
      <c r="J228" s="200"/>
    </row>
    <row r="229" spans="2:10" x14ac:dyDescent="0.25">
      <c r="B229" s="242" t="str">
        <f>IF(ISBLANK('G COMP Mise à jour Année 1'!B229),"",'G COMP Mise à jour Année 1'!B229)</f>
        <v/>
      </c>
      <c r="C229" s="236"/>
      <c r="D229" s="236"/>
      <c r="E229" s="196"/>
      <c r="F229" s="196"/>
      <c r="G229" s="196"/>
      <c r="H229" s="196"/>
      <c r="I229" s="236"/>
      <c r="J229" s="200"/>
    </row>
    <row r="230" spans="2:10" ht="32.25" customHeight="1" x14ac:dyDescent="0.25">
      <c r="B230" s="190" t="s">
        <v>161</v>
      </c>
      <c r="C230" s="237">
        <f>'G COMP Mise à jour Année 1'!F230</f>
        <v>0</v>
      </c>
      <c r="D230" s="237">
        <f>'D COMP Budget'!D230</f>
        <v>0</v>
      </c>
      <c r="E230" s="238">
        <f t="shared" ref="E230" si="18">+SUM(E200:E201,E203:E207,E209:E211,E213:E217,E219:E223,E225:E229)</f>
        <v>0</v>
      </c>
      <c r="F230" s="238">
        <f t="shared" ref="F230" si="19">+SUM(F200:F201,F203:F207,F209:F211,F213:F217,F219:F223,F225:F229)</f>
        <v>0</v>
      </c>
      <c r="G230" s="238">
        <f t="shared" ref="G230" si="20">+SUM(G200:G201,G203:G207,G209:G211,G213:G217,G219:G223,G225:G229)</f>
        <v>0</v>
      </c>
      <c r="H230" s="238">
        <f t="shared" ref="H230" si="21">+SUM(H200:H201,H203:H207,H209:H211,H213:H217,H219:H223,H225:H229)</f>
        <v>0</v>
      </c>
      <c r="I230" s="237">
        <f>C230+H230</f>
        <v>0</v>
      </c>
      <c r="J230" s="200"/>
    </row>
    <row r="231" spans="2:10" ht="9" customHeight="1" x14ac:dyDescent="0.25">
      <c r="B231" s="11"/>
      <c r="E231" s="79"/>
      <c r="F231" s="79"/>
      <c r="G231" s="79"/>
      <c r="H231" s="79"/>
      <c r="I231" s="79"/>
      <c r="J231" s="10"/>
    </row>
    <row r="232" spans="2:10" ht="15" x14ac:dyDescent="0.25">
      <c r="B232" s="335" t="str">
        <f>+IF('D COMP Budget'!B232="","",'D COMP Budget'!B232)</f>
        <v>Services en nature</v>
      </c>
      <c r="C232" s="336"/>
      <c r="D232" s="336"/>
      <c r="E232" s="336"/>
      <c r="F232" s="336"/>
      <c r="G232" s="336"/>
      <c r="H232" s="336"/>
      <c r="I232" s="336"/>
      <c r="J232" s="337"/>
    </row>
    <row r="233" spans="2:10" x14ac:dyDescent="0.25">
      <c r="B233" s="242" t="str">
        <f>IF(ISBLANK('G COMP Mise à jour Année 1'!B233),"",'G COMP Mise à jour Année 1'!B233)</f>
        <v/>
      </c>
      <c r="C233" s="236"/>
      <c r="D233" s="236"/>
      <c r="E233" s="196"/>
      <c r="F233" s="196"/>
      <c r="G233" s="196"/>
      <c r="H233" s="196"/>
      <c r="I233" s="236"/>
      <c r="J233" s="200"/>
    </row>
    <row r="234" spans="2:10" x14ac:dyDescent="0.25">
      <c r="B234" s="242" t="str">
        <f>IF(ISBLANK('G COMP Mise à jour Année 1'!B234),"",'G COMP Mise à jour Année 1'!B234)</f>
        <v/>
      </c>
      <c r="C234" s="236"/>
      <c r="D234" s="236"/>
      <c r="E234" s="196"/>
      <c r="F234" s="196"/>
      <c r="G234" s="196"/>
      <c r="H234" s="196"/>
      <c r="I234" s="236"/>
      <c r="J234" s="200"/>
    </row>
    <row r="235" spans="2:10" x14ac:dyDescent="0.25">
      <c r="B235" s="242" t="str">
        <f>IF(ISBLANK('G COMP Mise à jour Année 1'!B235),"",'G COMP Mise à jour Année 1'!B235)</f>
        <v/>
      </c>
      <c r="C235" s="236"/>
      <c r="D235" s="236"/>
      <c r="E235" s="196"/>
      <c r="F235" s="196"/>
      <c r="G235" s="196"/>
      <c r="H235" s="196"/>
      <c r="I235" s="236"/>
      <c r="J235" s="200"/>
    </row>
    <row r="236" spans="2:10" x14ac:dyDescent="0.25">
      <c r="B236" s="242" t="str">
        <f>IF(ISBLANK('G COMP Mise à jour Année 1'!B236),"",'G COMP Mise à jour Année 1'!B236)</f>
        <v/>
      </c>
      <c r="C236" s="236"/>
      <c r="D236" s="236"/>
      <c r="E236" s="196"/>
      <c r="F236" s="196"/>
      <c r="G236" s="196"/>
      <c r="H236" s="196"/>
      <c r="I236" s="236"/>
      <c r="J236" s="200"/>
    </row>
    <row r="237" spans="2:10" x14ac:dyDescent="0.25">
      <c r="B237" s="242" t="str">
        <f>IF(ISBLANK('G COMP Mise à jour Année 1'!B237),"",'G COMP Mise à jour Année 1'!B237)</f>
        <v/>
      </c>
      <c r="C237" s="236"/>
      <c r="D237" s="236"/>
      <c r="E237" s="196"/>
      <c r="F237" s="196"/>
      <c r="G237" s="196"/>
      <c r="H237" s="196"/>
      <c r="I237" s="236"/>
      <c r="J237" s="200"/>
    </row>
    <row r="238" spans="2:10" ht="15" x14ac:dyDescent="0.25">
      <c r="B238" s="190" t="str">
        <f>+IF('D COMP Budget'!B238="","",'D COMP Budget'!B238)</f>
        <v>Sous-total - Services en nature</v>
      </c>
      <c r="C238" s="237">
        <f>'G COMP Mise à jour Année 1'!F238</f>
        <v>0</v>
      </c>
      <c r="D238" s="237">
        <f>'D COMP Budget'!D238</f>
        <v>0</v>
      </c>
      <c r="E238" s="238">
        <f>SUM(E233:E237)</f>
        <v>0</v>
      </c>
      <c r="F238" s="238">
        <f t="shared" ref="F238:H238" si="22">SUM(F233:F237)</f>
        <v>0</v>
      </c>
      <c r="G238" s="238">
        <f t="shared" si="22"/>
        <v>0</v>
      </c>
      <c r="H238" s="238">
        <f t="shared" si="22"/>
        <v>0</v>
      </c>
      <c r="I238" s="237">
        <f>C238+H238</f>
        <v>0</v>
      </c>
      <c r="J238" s="200"/>
    </row>
    <row r="239" spans="2:10" ht="9" customHeight="1" x14ac:dyDescent="0.25">
      <c r="B239" s="10"/>
      <c r="E239" s="80"/>
      <c r="F239" s="79"/>
      <c r="G239" s="79"/>
      <c r="H239" s="79"/>
      <c r="I239" s="79"/>
    </row>
    <row r="240" spans="2:10" ht="15" x14ac:dyDescent="0.25">
      <c r="B240" s="319" t="str">
        <f>+IF('D COMP Budget'!B240="","",'D COMP Budget'!B240)</f>
        <v>Autres revenus</v>
      </c>
      <c r="C240" s="320"/>
      <c r="D240" s="320"/>
      <c r="E240" s="320"/>
      <c r="F240" s="320"/>
      <c r="G240" s="320"/>
      <c r="H240" s="320"/>
      <c r="I240" s="320"/>
      <c r="J240" s="321"/>
    </row>
    <row r="241" spans="2:11" x14ac:dyDescent="0.25">
      <c r="B241" s="242" t="str">
        <f>IF(ISBLANK('G COMP Mise à jour Année 1'!B241),"",'G COMP Mise à jour Année 1'!B241)</f>
        <v/>
      </c>
      <c r="C241" s="236"/>
      <c r="D241" s="236"/>
      <c r="E241" s="196"/>
      <c r="F241" s="196"/>
      <c r="G241" s="196"/>
      <c r="H241" s="196"/>
      <c r="I241" s="236"/>
      <c r="J241" s="200"/>
    </row>
    <row r="242" spans="2:11" x14ac:dyDescent="0.25">
      <c r="B242" s="242" t="str">
        <f>IF(ISBLANK('G COMP Mise à jour Année 1'!B242),"",'G COMP Mise à jour Année 1'!B242)</f>
        <v/>
      </c>
      <c r="C242" s="236"/>
      <c r="D242" s="236"/>
      <c r="E242" s="196"/>
      <c r="F242" s="196"/>
      <c r="G242" s="196"/>
      <c r="H242" s="196"/>
      <c r="I242" s="236"/>
      <c r="J242" s="200"/>
    </row>
    <row r="243" spans="2:11" x14ac:dyDescent="0.25">
      <c r="B243" s="242" t="str">
        <f>IF(ISBLANK('G COMP Mise à jour Année 1'!B243),"",'G COMP Mise à jour Année 1'!B243)</f>
        <v/>
      </c>
      <c r="C243" s="236"/>
      <c r="D243" s="236"/>
      <c r="E243" s="196"/>
      <c r="F243" s="196"/>
      <c r="G243" s="196"/>
      <c r="H243" s="196"/>
      <c r="I243" s="236"/>
      <c r="J243" s="200"/>
    </row>
    <row r="244" spans="2:11" x14ac:dyDescent="0.25">
      <c r="B244" s="242" t="str">
        <f>IF(ISBLANK('G COMP Mise à jour Année 1'!B244),"",'G COMP Mise à jour Année 1'!B244)</f>
        <v/>
      </c>
      <c r="C244" s="236"/>
      <c r="D244" s="236"/>
      <c r="E244" s="196"/>
      <c r="F244" s="196"/>
      <c r="G244" s="196"/>
      <c r="H244" s="196"/>
      <c r="I244" s="236"/>
      <c r="J244" s="200"/>
    </row>
    <row r="245" spans="2:11" x14ac:dyDescent="0.25">
      <c r="B245" s="242" t="str">
        <f>IF(ISBLANK('G COMP Mise à jour Année 1'!B245),"",'G COMP Mise à jour Année 1'!B245)</f>
        <v/>
      </c>
      <c r="C245" s="236"/>
      <c r="D245" s="236"/>
      <c r="E245" s="196"/>
      <c r="F245" s="196"/>
      <c r="G245" s="196"/>
      <c r="H245" s="196"/>
      <c r="I245" s="236"/>
      <c r="J245" s="200"/>
    </row>
    <row r="246" spans="2:11" ht="15" x14ac:dyDescent="0.25">
      <c r="B246" s="190" t="str">
        <f>+IF('D COMP Budget'!B246="","",'D COMP Budget'!B246)</f>
        <v>Sous-total - Autres revenus</v>
      </c>
      <c r="C246" s="237">
        <f>'G COMP Mise à jour Année 1'!F246</f>
        <v>0</v>
      </c>
      <c r="D246" s="237">
        <f>'D COMP Budget'!D246</f>
        <v>0</v>
      </c>
      <c r="E246" s="238">
        <f t="shared" ref="E246:H246" si="23">SUM(E241:E245)</f>
        <v>0</v>
      </c>
      <c r="F246" s="238">
        <f t="shared" si="23"/>
        <v>0</v>
      </c>
      <c r="G246" s="238">
        <f t="shared" si="23"/>
        <v>0</v>
      </c>
      <c r="H246" s="238">
        <f t="shared" si="23"/>
        <v>0</v>
      </c>
      <c r="I246" s="237">
        <f>C246+H246</f>
        <v>0</v>
      </c>
      <c r="J246" s="200"/>
    </row>
    <row r="247" spans="2:11" ht="9" customHeight="1" x14ac:dyDescent="0.25">
      <c r="B247" s="8"/>
      <c r="C247" s="10"/>
      <c r="D247" s="10"/>
      <c r="E247" s="69"/>
      <c r="F247" s="81"/>
      <c r="G247" s="79"/>
      <c r="H247" s="79"/>
      <c r="I247" s="80"/>
      <c r="J247" s="213"/>
    </row>
    <row r="248" spans="2:11" ht="15" x14ac:dyDescent="0.25">
      <c r="B248" s="150" t="str">
        <f>+IF('D COMP Budget'!B248="","",'D COMP Budget'!B248)</f>
        <v>Total des revenus</v>
      </c>
      <c r="C248" s="237">
        <f>'G COMP Mise à jour Année 1'!F248</f>
        <v>0</v>
      </c>
      <c r="D248" s="237">
        <f>'D COMP Budget'!D248</f>
        <v>0</v>
      </c>
      <c r="E248" s="238">
        <f t="shared" ref="E248:H248" si="24">SUM(E230,E197,E184,E238,E246)</f>
        <v>0</v>
      </c>
      <c r="F248" s="238">
        <f t="shared" si="24"/>
        <v>0</v>
      </c>
      <c r="G248" s="238">
        <f t="shared" si="24"/>
        <v>0</v>
      </c>
      <c r="H248" s="238">
        <f t="shared" si="24"/>
        <v>0</v>
      </c>
      <c r="I248" s="237">
        <f>C248+H248</f>
        <v>0</v>
      </c>
      <c r="J248" s="200"/>
    </row>
    <row r="249" spans="2:11" ht="9" customHeight="1" x14ac:dyDescent="0.25">
      <c r="B249" s="209"/>
      <c r="C249" s="10"/>
      <c r="D249" s="10"/>
      <c r="I249" s="10"/>
      <c r="J249" s="213"/>
    </row>
    <row r="250" spans="2:11" ht="15" x14ac:dyDescent="0.25">
      <c r="B250" s="210" t="s">
        <v>162</v>
      </c>
      <c r="C250" s="237">
        <f>'G COMP Mise à jour Année 1'!F250</f>
        <v>0</v>
      </c>
      <c r="D250" s="237">
        <f>'D COMP Budget'!D250</f>
        <v>0</v>
      </c>
      <c r="E250" s="238">
        <f t="shared" ref="E250:H250" si="25">E149</f>
        <v>0</v>
      </c>
      <c r="F250" s="238">
        <f t="shared" si="25"/>
        <v>0</v>
      </c>
      <c r="G250" s="238">
        <f t="shared" si="25"/>
        <v>0</v>
      </c>
      <c r="H250" s="238">
        <f t="shared" si="25"/>
        <v>0</v>
      </c>
      <c r="I250" s="237">
        <f>C250+H250</f>
        <v>0</v>
      </c>
      <c r="J250" s="213"/>
    </row>
    <row r="251" spans="2:11" ht="9" customHeight="1" x14ac:dyDescent="0.25">
      <c r="B251" s="209"/>
      <c r="C251" s="13"/>
      <c r="D251" s="13"/>
      <c r="E251" s="13"/>
      <c r="F251" s="13"/>
      <c r="G251" s="13"/>
      <c r="H251" s="13"/>
      <c r="I251" s="13"/>
      <c r="J251" s="8"/>
    </row>
    <row r="252" spans="2:11" ht="15" x14ac:dyDescent="0.25">
      <c r="B252" s="210" t="str">
        <f>+IF('D COMP Budget'!B252="","",'D COMP Budget'!B252)</f>
        <v>Excédent (Déficit)</v>
      </c>
      <c r="C252" s="237">
        <f>'G COMP Mise à jour Année 1'!F252</f>
        <v>0</v>
      </c>
      <c r="D252" s="237">
        <f>'D COMP Budget'!D252</f>
        <v>0</v>
      </c>
      <c r="E252" s="238">
        <f t="shared" ref="E252:H252" si="26">E248-E250</f>
        <v>0</v>
      </c>
      <c r="F252" s="238">
        <f t="shared" si="26"/>
        <v>0</v>
      </c>
      <c r="G252" s="238">
        <f t="shared" si="26"/>
        <v>0</v>
      </c>
      <c r="H252" s="238">
        <f t="shared" si="26"/>
        <v>0</v>
      </c>
      <c r="I252" s="237">
        <f>C252+H252</f>
        <v>0</v>
      </c>
      <c r="J252" s="200"/>
    </row>
    <row r="253" spans="2:11" ht="9" customHeight="1" x14ac:dyDescent="0.25">
      <c r="B253" s="209"/>
      <c r="C253" s="82"/>
      <c r="D253" s="82"/>
      <c r="E253" s="83"/>
      <c r="F253" s="83"/>
      <c r="G253" s="83"/>
      <c r="H253" s="83"/>
      <c r="I253" s="83"/>
      <c r="J253" s="1"/>
    </row>
    <row r="254" spans="2:11" ht="30" x14ac:dyDescent="0.25">
      <c r="B254" s="150" t="s">
        <v>163</v>
      </c>
      <c r="C254" s="243" t="str">
        <f>'G COMP Mise à jour Année 1'!F254</f>
        <v/>
      </c>
      <c r="D254" s="243" t="str">
        <f>'D COMP Budget'!D254</f>
        <v/>
      </c>
      <c r="E254" s="159" t="str">
        <f>IF(E250&gt;0,E200/E250,"")</f>
        <v/>
      </c>
      <c r="F254" s="159" t="str">
        <f>IF(F250&gt;0,F200/F250,"")</f>
        <v/>
      </c>
      <c r="G254" s="159" t="str">
        <f>IF(G250&gt;0,G200/G250,"")</f>
        <v/>
      </c>
      <c r="H254" s="159" t="str">
        <f>IF(H250&gt;0,H200/H250,"")</f>
        <v/>
      </c>
      <c r="I254" s="188" t="str">
        <f>IF(I250&gt;0,I200/I250,"")</f>
        <v/>
      </c>
    </row>
    <row r="255" spans="2:11" x14ac:dyDescent="0.25">
      <c r="J255" s="1"/>
    </row>
    <row r="256" spans="2:11" ht="15" customHeight="1" x14ac:dyDescent="0.25">
      <c r="B256" s="322" t="s">
        <v>137</v>
      </c>
      <c r="C256" s="322"/>
      <c r="D256" s="322"/>
      <c r="E256" s="322"/>
      <c r="F256" s="322"/>
      <c r="G256" s="322"/>
      <c r="H256" s="322"/>
      <c r="I256" s="322"/>
      <c r="K256" s="73"/>
    </row>
    <row r="257" spans="2:11" x14ac:dyDescent="0.25">
      <c r="B257" s="322"/>
      <c r="C257" s="322"/>
      <c r="D257" s="322"/>
      <c r="E257" s="322"/>
      <c r="F257" s="322"/>
      <c r="G257" s="322"/>
      <c r="H257" s="322"/>
      <c r="I257" s="322"/>
      <c r="K257" s="73"/>
    </row>
    <row r="258" spans="2:11" x14ac:dyDescent="0.25">
      <c r="B258" s="67"/>
      <c r="C258" s="1"/>
      <c r="D258" s="1"/>
      <c r="E258" s="1"/>
      <c r="F258" s="1"/>
      <c r="G258" s="1"/>
      <c r="H258" s="1"/>
      <c r="I258" s="1"/>
      <c r="J258" s="1"/>
    </row>
  </sheetData>
  <sheetProtection formatRows="0" selectLockedCells="1"/>
  <mergeCells count="39">
    <mergeCell ref="B232:J232"/>
    <mergeCell ref="B240:J240"/>
    <mergeCell ref="B256:I257"/>
    <mergeCell ref="B2:J2"/>
    <mergeCell ref="B11:J11"/>
    <mergeCell ref="C12:J12"/>
    <mergeCell ref="B6:B10"/>
    <mergeCell ref="B31:J31"/>
    <mergeCell ref="C32:J32"/>
    <mergeCell ref="B45:J45"/>
    <mergeCell ref="C46:J46"/>
    <mergeCell ref="B64:J64"/>
    <mergeCell ref="C65:J65"/>
    <mergeCell ref="C66:J66"/>
    <mergeCell ref="C78:J78"/>
    <mergeCell ref="C79:J79"/>
    <mergeCell ref="B136:J136"/>
    <mergeCell ref="C208:J208"/>
    <mergeCell ref="C80:J80"/>
    <mergeCell ref="C93:J93"/>
    <mergeCell ref="C94:J94"/>
    <mergeCell ref="C105:J105"/>
    <mergeCell ref="C106:J106"/>
    <mergeCell ref="C3:J3"/>
    <mergeCell ref="C212:J212"/>
    <mergeCell ref="C218:J218"/>
    <mergeCell ref="C224:J224"/>
    <mergeCell ref="B152:J152"/>
    <mergeCell ref="C156:J156"/>
    <mergeCell ref="C167:J167"/>
    <mergeCell ref="C178:J178"/>
    <mergeCell ref="C191:J191"/>
    <mergeCell ref="C202:J202"/>
    <mergeCell ref="B155:J155"/>
    <mergeCell ref="B186:J186"/>
    <mergeCell ref="B199:J199"/>
    <mergeCell ref="C121:J121"/>
    <mergeCell ref="B120:J120"/>
    <mergeCell ref="C141:J141"/>
  </mergeCells>
  <dataValidations count="2">
    <dataValidation allowBlank="1" showErrorMessage="1" promptTitle="Artistic" prompt="e.g. Fees for composer, dancer, conductor, workshop speaker, writers, curators,  illustrator, editor, cast, choreographer, mentor, librettist, collaborator, etc. " sqref="B95:B104 B233:B237 B241:B245 B33:B42 B67:B77 B47:B61 B81:B92 B107:B116 B123:B133 B142:B146 B157:B166 B168:B177 B179:B183 B192:B196 B203:B207 B209:B211 B213:B217 B219:B223 B225:B229 B13:B28" xr:uid="{00000000-0002-0000-0700-000000000000}"/>
    <dataValidation allowBlank="1" showErrorMessage="1" promptTitle="Other Costs" prompt="e.g. Documentation, insurance, exhibition borrowing fees " sqref="B122" xr:uid="{00000000-0002-0000-0700-000001000000}"/>
  </dataValidations>
  <printOptions horizontalCentered="1"/>
  <pageMargins left="0.70866141732283505" right="0.70866141732283505" top="0.74803149606299202" bottom="0.74803149606299202" header="0.511811023622047" footer="0.511811023622047"/>
  <pageSetup paperSize="5" scale="73" fitToHeight="0" orientation="landscape" r:id="rId1"/>
  <headerFooter>
    <oddFooter>&amp;L&amp;"-,Bold"Conseil des arts du Canada Confidentiel&amp;C&amp;D&amp;RPage &amp;P</oddFooter>
  </headerFooter>
  <ignoredErrors>
    <ignoredError sqref="A141 K141:XFD141 A156:B156 A167 K167:XFD167 K178:XFD178 K191:XFD191 K202:XFD202 K208:XFD208 K212:XFD212 K218:XFD218 K224:XFD224 A11:B11 A5 F5:I5 A2 C2:XFD2 C10:XFD10 A10 A12 C12:XFD12 A30:A32 A45:A66 A148:B148 A147 A136 C136:XFD136 A251:B253 A250 A150:B155 A149 A255:B255 A254 A129:A134 K120:XFD121 D134 G134:XFD134 C5 A78:B81 A120:A127 A29:J29 A33:J43 A67:J77 A83:B118 K129:XFD133 C122:XFD127 A142:B146 K93:XFD94 K105:XFD118 C95:XFD98 C83:XFD92 C120:J120 C121:J121 B128:J133 B121 K29:XFD43 K45:XFD77 C47:J62 B63:B66 C45:J45 B30:B32 C46:J46 B45 B46:B62 A157:XFD166 C168:XFD177 C203:XFD207 C209:XFD211 C213:XFD217 C219:XFD223 A168:B249 C179:XFD185 C192:XFD198 C11:XFD11 A4:XFD4 A135:XFD135 C142:XFD149 A137:XFD140 C150:XFD152 C78:XFD81 A258:XFD1048576 C107:J118 C105:J106 C93:J94 A82:XFD82 A119:XFD119 C63:J66 A44:XFD44 C30:J32 C225:XFD231 C154:XFD154 K153:XFD153 K155:XFD156 C187:XFD190 K186:XFD186 E200:H201 K199:XFD199 C233:XFD239 K232:XFD232 C241:XFD247 K240:XFD240 B123:B127 C249:XFD253 C248:I248 K248:XFD248 C255:I255 K254:XFD255 K5:XFD5 A13:XFD16 B17:B28 C254:D254 J200:XFD201 C100:XFD104 C99:F99 H99:XFD99"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tabColor theme="7" tint="0.59999389629810485"/>
    <pageSetUpPr fitToPage="1"/>
  </sheetPr>
  <dimension ref="A1:N258"/>
  <sheetViews>
    <sheetView showGridLines="0" zoomScale="90" zoomScaleNormal="90" workbookViewId="0">
      <pane ySplit="5" topLeftCell="A6" activePane="bottomLeft" state="frozen"/>
      <selection activeCell="D7" sqref="D7"/>
      <selection pane="bottomLeft" activeCell="A6" sqref="A6"/>
    </sheetView>
  </sheetViews>
  <sheetFormatPr defaultColWidth="9.140625" defaultRowHeight="14.25" x14ac:dyDescent="0.25"/>
  <cols>
    <col min="1" max="1" width="1.140625" style="11" customWidth="1"/>
    <col min="2" max="2" width="50.7109375" style="61" customWidth="1"/>
    <col min="3" max="10" width="16.5703125" style="11" customWidth="1"/>
    <col min="11" max="11" width="58.7109375" style="11" customWidth="1"/>
    <col min="12" max="18" width="9.140625" style="11"/>
    <col min="19" max="19" width="12" style="11" bestFit="1" customWidth="1"/>
    <col min="20" max="16384" width="9.140625" style="11"/>
  </cols>
  <sheetData>
    <row r="1" spans="1:13" s="5" customFormat="1" x14ac:dyDescent="0.2">
      <c r="B1" s="113" t="s">
        <v>209</v>
      </c>
      <c r="C1" s="136"/>
      <c r="E1" s="15"/>
      <c r="F1" s="15"/>
      <c r="G1" s="15"/>
      <c r="H1" s="15"/>
      <c r="I1" s="15"/>
      <c r="K1" s="137"/>
    </row>
    <row r="2" spans="1:13" ht="19.5" customHeight="1" x14ac:dyDescent="0.25">
      <c r="B2" s="289" t="s">
        <v>205</v>
      </c>
      <c r="C2" s="289"/>
      <c r="D2" s="289"/>
      <c r="E2" s="289"/>
      <c r="F2" s="289"/>
      <c r="G2" s="289"/>
      <c r="H2" s="289"/>
      <c r="I2" s="289"/>
      <c r="J2" s="289"/>
      <c r="K2" s="289"/>
    </row>
    <row r="3" spans="1:13" ht="21" customHeight="1" x14ac:dyDescent="0.25">
      <c r="B3" s="180" t="s">
        <v>219</v>
      </c>
      <c r="C3" s="382" t="str">
        <f>IF('D COMP Budget'!C3&gt;0,'D COMP Budget'!C3,"")</f>
        <v/>
      </c>
      <c r="D3" s="383"/>
      <c r="E3" s="383"/>
      <c r="F3" s="383"/>
      <c r="G3" s="383"/>
      <c r="H3" s="383"/>
      <c r="I3" s="383"/>
      <c r="J3" s="383"/>
      <c r="K3" s="384"/>
    </row>
    <row r="4" spans="1:13" ht="8.25" customHeight="1" x14ac:dyDescent="0.25">
      <c r="B4" s="62"/>
      <c r="C4" s="1"/>
      <c r="D4" s="1"/>
      <c r="E4" s="15"/>
      <c r="F4" s="15"/>
      <c r="G4" s="15"/>
      <c r="H4" s="15"/>
      <c r="I4" s="15"/>
      <c r="J4" s="15"/>
      <c r="K4" s="15"/>
    </row>
    <row r="5" spans="1:13" ht="63.75" customHeight="1" x14ac:dyDescent="0.25">
      <c r="A5" s="1"/>
      <c r="B5" s="147" t="s">
        <v>166</v>
      </c>
      <c r="C5" s="153" t="s">
        <v>58</v>
      </c>
      <c r="D5" s="153" t="s">
        <v>59</v>
      </c>
      <c r="E5" s="58" t="s">
        <v>184</v>
      </c>
      <c r="F5" s="36" t="s">
        <v>111</v>
      </c>
      <c r="G5" s="36" t="s">
        <v>63</v>
      </c>
      <c r="H5" s="36" t="s">
        <v>64</v>
      </c>
      <c r="I5" s="154" t="s">
        <v>65</v>
      </c>
      <c r="J5" s="143" t="s">
        <v>66</v>
      </c>
      <c r="K5" s="181" t="s">
        <v>220</v>
      </c>
    </row>
    <row r="6" spans="1:13" ht="15" x14ac:dyDescent="0.25">
      <c r="A6" s="2"/>
      <c r="B6" s="412" t="s">
        <v>172</v>
      </c>
      <c r="C6" s="184" t="s">
        <v>123</v>
      </c>
      <c r="D6" s="184" t="s">
        <v>123</v>
      </c>
      <c r="E6" s="184" t="s">
        <v>123</v>
      </c>
      <c r="F6" s="121" t="s">
        <v>123</v>
      </c>
      <c r="G6" s="121" t="s">
        <v>123</v>
      </c>
      <c r="H6" s="121" t="s">
        <v>123</v>
      </c>
      <c r="I6" s="121" t="s">
        <v>123</v>
      </c>
      <c r="J6" s="144"/>
      <c r="K6" s="160"/>
    </row>
    <row r="7" spans="1:13" ht="15" x14ac:dyDescent="0.25">
      <c r="A7" s="2"/>
      <c r="B7" s="413"/>
      <c r="C7" s="185" t="str">
        <f>+'G COMP Mise à jour Année 1'!F7</f>
        <v>Date :</v>
      </c>
      <c r="D7" s="185" t="str">
        <f>+'H COMP Mise à jour Année 2'!H7</f>
        <v>Date :</v>
      </c>
      <c r="E7" s="185" t="str">
        <f>'D COMP Budget'!E7</f>
        <v>Date :</v>
      </c>
      <c r="F7" s="134" t="s">
        <v>173</v>
      </c>
      <c r="G7" s="134" t="s">
        <v>173</v>
      </c>
      <c r="H7" s="134" t="s">
        <v>173</v>
      </c>
      <c r="I7" s="134" t="s">
        <v>173</v>
      </c>
      <c r="J7" s="144"/>
      <c r="K7" s="160"/>
    </row>
    <row r="8" spans="1:13" ht="15" x14ac:dyDescent="0.25">
      <c r="A8" s="2"/>
      <c r="B8" s="413"/>
      <c r="C8" s="186" t="s">
        <v>124</v>
      </c>
      <c r="D8" s="186" t="s">
        <v>124</v>
      </c>
      <c r="E8" s="186" t="s">
        <v>124</v>
      </c>
      <c r="F8" s="122" t="s">
        <v>124</v>
      </c>
      <c r="G8" s="122" t="s">
        <v>124</v>
      </c>
      <c r="H8" s="122" t="s">
        <v>124</v>
      </c>
      <c r="I8" s="122" t="s">
        <v>124</v>
      </c>
      <c r="J8" s="144"/>
      <c r="K8" s="160"/>
    </row>
    <row r="9" spans="1:13" ht="15" x14ac:dyDescent="0.25">
      <c r="A9" s="2"/>
      <c r="B9" s="413"/>
      <c r="C9" s="187" t="str">
        <f>+'G COMP Mise à jour Année 1'!F9</f>
        <v>Date :</v>
      </c>
      <c r="D9" s="187" t="str">
        <f>+'H COMP Mise à jour Année 2'!H9</f>
        <v>Date :</v>
      </c>
      <c r="E9" s="187" t="str">
        <f>'D COMP Budget'!E9</f>
        <v>Date :</v>
      </c>
      <c r="F9" s="135" t="s">
        <v>173</v>
      </c>
      <c r="G9" s="135" t="s">
        <v>173</v>
      </c>
      <c r="H9" s="135" t="s">
        <v>173</v>
      </c>
      <c r="I9" s="135" t="s">
        <v>173</v>
      </c>
      <c r="J9" s="17"/>
      <c r="K9" s="123"/>
    </row>
    <row r="10" spans="1:13" ht="8.25" customHeight="1" x14ac:dyDescent="0.25">
      <c r="A10" s="2"/>
      <c r="B10" s="414"/>
      <c r="C10" s="6"/>
      <c r="D10" s="6"/>
      <c r="E10" s="6"/>
      <c r="F10" s="6"/>
      <c r="G10" s="6"/>
      <c r="H10" s="6"/>
      <c r="I10" s="6"/>
      <c r="J10" s="6"/>
    </row>
    <row r="11" spans="1:13" ht="15" x14ac:dyDescent="0.25">
      <c r="B11" s="276" t="s">
        <v>5</v>
      </c>
      <c r="C11" s="276"/>
      <c r="D11" s="276"/>
      <c r="E11" s="276"/>
      <c r="F11" s="276"/>
      <c r="G11" s="276"/>
      <c r="H11" s="276"/>
      <c r="I11" s="276"/>
      <c r="J11" s="276"/>
      <c r="K11" s="276"/>
    </row>
    <row r="12" spans="1:13" ht="71.25" x14ac:dyDescent="0.25">
      <c r="B12" s="182" t="s">
        <v>221</v>
      </c>
      <c r="C12" s="284"/>
      <c r="D12" s="284"/>
      <c r="E12" s="284"/>
      <c r="F12" s="284"/>
      <c r="G12" s="284"/>
      <c r="H12" s="284"/>
      <c r="I12" s="284"/>
      <c r="J12" s="284"/>
      <c r="K12" s="284"/>
    </row>
    <row r="13" spans="1:13" x14ac:dyDescent="0.25">
      <c r="B13" s="194" t="str">
        <f>IF(ISBLANK('D COMP Budget'!B13:B13),"",'D COMP Budget'!B13:B13)</f>
        <v>Redevances et droits d’auteur</v>
      </c>
      <c r="C13" s="236"/>
      <c r="D13" s="236"/>
      <c r="E13" s="236"/>
      <c r="F13" s="196"/>
      <c r="G13" s="196"/>
      <c r="H13" s="196"/>
      <c r="I13" s="196"/>
      <c r="J13" s="236"/>
      <c r="K13" s="14"/>
    </row>
    <row r="14" spans="1:13" x14ac:dyDescent="0.25">
      <c r="B14" s="215" t="str">
        <f>IF(ISBLANK('H COMP Mise à jour Année 2'!B14:B14),"",'H COMP Mise à jour Année 2'!B14:B14)</f>
        <v/>
      </c>
      <c r="C14" s="236"/>
      <c r="D14" s="236"/>
      <c r="E14" s="236"/>
      <c r="F14" s="196"/>
      <c r="G14" s="196"/>
      <c r="H14" s="196"/>
      <c r="I14" s="196"/>
      <c r="J14" s="236"/>
      <c r="K14" s="14"/>
      <c r="M14" s="1"/>
    </row>
    <row r="15" spans="1:13" x14ac:dyDescent="0.25">
      <c r="B15" s="215" t="str">
        <f>IF(ISBLANK('H COMP Mise à jour Année 2'!B15:B15),"",'H COMP Mise à jour Année 2'!B15:B15)</f>
        <v/>
      </c>
      <c r="C15" s="236"/>
      <c r="D15" s="236"/>
      <c r="E15" s="236"/>
      <c r="F15" s="196"/>
      <c r="G15" s="196"/>
      <c r="H15" s="196"/>
      <c r="I15" s="196"/>
      <c r="J15" s="236"/>
      <c r="K15" s="14"/>
    </row>
    <row r="16" spans="1:13" x14ac:dyDescent="0.25">
      <c r="B16" s="215" t="str">
        <f>IF(ISBLANK('H COMP Mise à jour Année 2'!B16:B16),"",'H COMP Mise à jour Année 2'!B16:B16)</f>
        <v/>
      </c>
      <c r="C16" s="236"/>
      <c r="D16" s="236"/>
      <c r="E16" s="236"/>
      <c r="F16" s="196"/>
      <c r="G16" s="196"/>
      <c r="H16" s="196"/>
      <c r="I16" s="196"/>
      <c r="J16" s="236"/>
      <c r="K16" s="14"/>
    </row>
    <row r="17" spans="2:11" x14ac:dyDescent="0.25">
      <c r="B17" s="215" t="str">
        <f>IF(ISBLANK('H COMP Mise à jour Année 2'!B17:B17),"",'H COMP Mise à jour Année 2'!B17:B17)</f>
        <v/>
      </c>
      <c r="C17" s="236"/>
      <c r="D17" s="236"/>
      <c r="E17" s="236"/>
      <c r="F17" s="196"/>
      <c r="G17" s="196"/>
      <c r="H17" s="196"/>
      <c r="I17" s="196"/>
      <c r="J17" s="236"/>
      <c r="K17" s="14"/>
    </row>
    <row r="18" spans="2:11" x14ac:dyDescent="0.25">
      <c r="B18" s="215" t="str">
        <f>IF(ISBLANK('H COMP Mise à jour Année 2'!B18:B18),"",'H COMP Mise à jour Année 2'!B18:B18)</f>
        <v/>
      </c>
      <c r="C18" s="236"/>
      <c r="D18" s="236"/>
      <c r="E18" s="236"/>
      <c r="F18" s="196"/>
      <c r="G18" s="196"/>
      <c r="H18" s="196"/>
      <c r="I18" s="196"/>
      <c r="J18" s="236"/>
      <c r="K18" s="14"/>
    </row>
    <row r="19" spans="2:11" x14ac:dyDescent="0.25">
      <c r="B19" s="215" t="str">
        <f>IF(ISBLANK('H COMP Mise à jour Année 2'!B19:B19),"",'H COMP Mise à jour Année 2'!B19:B19)</f>
        <v/>
      </c>
      <c r="C19" s="236"/>
      <c r="D19" s="236"/>
      <c r="E19" s="236"/>
      <c r="F19" s="196"/>
      <c r="G19" s="196"/>
      <c r="H19" s="196"/>
      <c r="I19" s="196"/>
      <c r="J19" s="236"/>
      <c r="K19" s="14"/>
    </row>
    <row r="20" spans="2:11" x14ac:dyDescent="0.25">
      <c r="B20" s="215" t="str">
        <f>IF(ISBLANK('H COMP Mise à jour Année 2'!B20:B20),"",'H COMP Mise à jour Année 2'!B20:B20)</f>
        <v/>
      </c>
      <c r="C20" s="236"/>
      <c r="D20" s="236"/>
      <c r="E20" s="236"/>
      <c r="F20" s="196"/>
      <c r="G20" s="196"/>
      <c r="H20" s="196"/>
      <c r="I20" s="196"/>
      <c r="J20" s="236"/>
      <c r="K20" s="14"/>
    </row>
    <row r="21" spans="2:11" x14ac:dyDescent="0.25">
      <c r="B21" s="215" t="str">
        <f>IF(ISBLANK('H COMP Mise à jour Année 2'!B21:B21),"",'H COMP Mise à jour Année 2'!B21:B21)</f>
        <v/>
      </c>
      <c r="C21" s="236"/>
      <c r="D21" s="236"/>
      <c r="E21" s="236"/>
      <c r="F21" s="196"/>
      <c r="G21" s="196"/>
      <c r="H21" s="196"/>
      <c r="I21" s="196"/>
      <c r="J21" s="236"/>
      <c r="K21" s="14"/>
    </row>
    <row r="22" spans="2:11" x14ac:dyDescent="0.25">
      <c r="B22" s="215" t="str">
        <f>IF(ISBLANK('H COMP Mise à jour Année 2'!B22:B22),"",'H COMP Mise à jour Année 2'!B22:B22)</f>
        <v/>
      </c>
      <c r="C22" s="236"/>
      <c r="D22" s="236"/>
      <c r="E22" s="236"/>
      <c r="F22" s="196"/>
      <c r="G22" s="196"/>
      <c r="H22" s="196"/>
      <c r="I22" s="196"/>
      <c r="J22" s="236"/>
      <c r="K22" s="14"/>
    </row>
    <row r="23" spans="2:11" x14ac:dyDescent="0.25">
      <c r="B23" s="215" t="str">
        <f>IF(ISBLANK('H COMP Mise à jour Année 2'!B23:B23),"",'H COMP Mise à jour Année 2'!B23:B23)</f>
        <v/>
      </c>
      <c r="C23" s="236"/>
      <c r="D23" s="236"/>
      <c r="E23" s="236"/>
      <c r="F23" s="196"/>
      <c r="G23" s="196"/>
      <c r="H23" s="196"/>
      <c r="I23" s="196"/>
      <c r="J23" s="236"/>
      <c r="K23" s="14"/>
    </row>
    <row r="24" spans="2:11" x14ac:dyDescent="0.25">
      <c r="B24" s="215" t="str">
        <f>IF(ISBLANK('H COMP Mise à jour Année 2'!B24:B24),"",'H COMP Mise à jour Année 2'!B24:B24)</f>
        <v/>
      </c>
      <c r="C24" s="236"/>
      <c r="D24" s="236"/>
      <c r="E24" s="236"/>
      <c r="F24" s="196"/>
      <c r="G24" s="196"/>
      <c r="H24" s="196"/>
      <c r="I24" s="196"/>
      <c r="J24" s="236"/>
      <c r="K24" s="14"/>
    </row>
    <row r="25" spans="2:11" x14ac:dyDescent="0.25">
      <c r="B25" s="215" t="str">
        <f>IF(ISBLANK('H COMP Mise à jour Année 2'!B25:B25),"",'H COMP Mise à jour Année 2'!B25:B25)</f>
        <v/>
      </c>
      <c r="C25" s="236"/>
      <c r="D25" s="236"/>
      <c r="E25" s="236"/>
      <c r="F25" s="196"/>
      <c r="G25" s="196"/>
      <c r="H25" s="196"/>
      <c r="I25" s="196"/>
      <c r="J25" s="236"/>
      <c r="K25" s="14"/>
    </row>
    <row r="26" spans="2:11" x14ac:dyDescent="0.25">
      <c r="B26" s="215" t="str">
        <f>IF(ISBLANK('H COMP Mise à jour Année 2'!B26:B26),"",'H COMP Mise à jour Année 2'!B26:B26)</f>
        <v/>
      </c>
      <c r="C26" s="236"/>
      <c r="D26" s="236"/>
      <c r="E26" s="236"/>
      <c r="F26" s="196"/>
      <c r="G26" s="196"/>
      <c r="H26" s="196"/>
      <c r="I26" s="196"/>
      <c r="J26" s="236"/>
      <c r="K26" s="14"/>
    </row>
    <row r="27" spans="2:11" x14ac:dyDescent="0.25">
      <c r="B27" s="215" t="str">
        <f>IF(ISBLANK('H COMP Mise à jour Année 2'!B27:B27),"",'H COMP Mise à jour Année 2'!B27:B27)</f>
        <v/>
      </c>
      <c r="C27" s="236"/>
      <c r="D27" s="236"/>
      <c r="E27" s="236"/>
      <c r="F27" s="196"/>
      <c r="G27" s="196"/>
      <c r="H27" s="196"/>
      <c r="I27" s="196"/>
      <c r="J27" s="236"/>
      <c r="K27" s="14"/>
    </row>
    <row r="28" spans="2:11" x14ac:dyDescent="0.25">
      <c r="B28" s="215" t="str">
        <f>IF(ISBLANK('H COMP Mise à jour Année 2'!B28:B28),"",'H COMP Mise à jour Année 2'!B28:B28)</f>
        <v/>
      </c>
      <c r="C28" s="236"/>
      <c r="D28" s="236"/>
      <c r="E28" s="236"/>
      <c r="F28" s="196"/>
      <c r="G28" s="196"/>
      <c r="H28" s="196"/>
      <c r="I28" s="196"/>
      <c r="J28" s="236"/>
      <c r="K28" s="14"/>
    </row>
    <row r="29" spans="2:11" ht="30" x14ac:dyDescent="0.25">
      <c r="B29" s="191" t="s">
        <v>148</v>
      </c>
      <c r="C29" s="237">
        <f>'G COMP Mise à jour Année 1'!F29</f>
        <v>0</v>
      </c>
      <c r="D29" s="237">
        <f>'H COMP Mise à jour Année 2'!H29</f>
        <v>0</v>
      </c>
      <c r="E29" s="237">
        <f>'D COMP Budget'!E29</f>
        <v>0</v>
      </c>
      <c r="F29" s="238">
        <f t="shared" ref="F29:I29" si="0">SUM(F13:F28)</f>
        <v>0</v>
      </c>
      <c r="G29" s="238">
        <f t="shared" si="0"/>
        <v>0</v>
      </c>
      <c r="H29" s="238">
        <f t="shared" si="0"/>
        <v>0</v>
      </c>
      <c r="I29" s="238">
        <f t="shared" si="0"/>
        <v>0</v>
      </c>
      <c r="J29" s="237">
        <f>C29+D29+I29</f>
        <v>0</v>
      </c>
      <c r="K29" s="14"/>
    </row>
    <row r="30" spans="2:11" x14ac:dyDescent="0.25">
      <c r="B30" s="11"/>
      <c r="C30" s="64"/>
      <c r="D30" s="64"/>
      <c r="E30" s="65"/>
      <c r="F30" s="66"/>
      <c r="G30" s="66"/>
      <c r="H30" s="66"/>
      <c r="I30" s="64"/>
      <c r="J30" s="64"/>
    </row>
    <row r="31" spans="2:11" ht="15" x14ac:dyDescent="0.25">
      <c r="B31" s="276" t="s">
        <v>6</v>
      </c>
      <c r="C31" s="276"/>
      <c r="D31" s="276"/>
      <c r="E31" s="276"/>
      <c r="F31" s="276"/>
      <c r="G31" s="276"/>
      <c r="H31" s="276"/>
      <c r="I31" s="276"/>
      <c r="J31" s="276"/>
      <c r="K31" s="276"/>
    </row>
    <row r="32" spans="2:11" ht="57" x14ac:dyDescent="0.25">
      <c r="B32" s="192" t="str">
        <f>+IF('D COMP Budget'!B32:B32="","",'D COMP Budget'!B32:B32)</f>
        <v>Par ex., cachets d'un technicien en musique, ingénieur du son, directeur de la photographie, régisseur de plateau, directeur technique, techniciens et  monteur de films.</v>
      </c>
      <c r="C32" s="326"/>
      <c r="D32" s="326"/>
      <c r="E32" s="326"/>
      <c r="F32" s="326"/>
      <c r="G32" s="326"/>
      <c r="H32" s="326"/>
      <c r="I32" s="326"/>
      <c r="J32" s="326"/>
      <c r="K32" s="326"/>
    </row>
    <row r="33" spans="2:13" x14ac:dyDescent="0.25">
      <c r="B33" s="215" t="str">
        <f>IF(ISBLANK('H COMP Mise à jour Année 2'!B33:B33),"",'H COMP Mise à jour Année 2'!B33:B33)</f>
        <v/>
      </c>
      <c r="C33" s="236"/>
      <c r="D33" s="236"/>
      <c r="E33" s="236"/>
      <c r="F33" s="196"/>
      <c r="G33" s="196"/>
      <c r="H33" s="196"/>
      <c r="I33" s="196"/>
      <c r="J33" s="236"/>
      <c r="K33" s="14"/>
    </row>
    <row r="34" spans="2:13" x14ac:dyDescent="0.25">
      <c r="B34" s="215" t="str">
        <f>IF(ISBLANK('H COMP Mise à jour Année 2'!B34:B34),"",'H COMP Mise à jour Année 2'!B34:B34)</f>
        <v/>
      </c>
      <c r="C34" s="236"/>
      <c r="D34" s="236"/>
      <c r="E34" s="236"/>
      <c r="F34" s="196"/>
      <c r="G34" s="196"/>
      <c r="H34" s="196"/>
      <c r="I34" s="196"/>
      <c r="J34" s="236"/>
      <c r="K34" s="14"/>
      <c r="M34" s="1"/>
    </row>
    <row r="35" spans="2:13" x14ac:dyDescent="0.25">
      <c r="B35" s="215" t="str">
        <f>IF(ISBLANK('H COMP Mise à jour Année 2'!B35:B35),"",'H COMP Mise à jour Année 2'!B35:B35)</f>
        <v/>
      </c>
      <c r="C35" s="236"/>
      <c r="D35" s="236"/>
      <c r="E35" s="236"/>
      <c r="F35" s="196"/>
      <c r="G35" s="196"/>
      <c r="H35" s="196"/>
      <c r="I35" s="196"/>
      <c r="J35" s="236"/>
      <c r="K35" s="14"/>
    </row>
    <row r="36" spans="2:13" x14ac:dyDescent="0.25">
      <c r="B36" s="215" t="str">
        <f>IF(ISBLANK('H COMP Mise à jour Année 2'!B36:B36),"",'H COMP Mise à jour Année 2'!B36:B36)</f>
        <v/>
      </c>
      <c r="C36" s="236"/>
      <c r="D36" s="236"/>
      <c r="E36" s="236"/>
      <c r="F36" s="196"/>
      <c r="G36" s="196"/>
      <c r="H36" s="196"/>
      <c r="I36" s="196"/>
      <c r="J36" s="236"/>
      <c r="K36" s="14"/>
    </row>
    <row r="37" spans="2:13" x14ac:dyDescent="0.25">
      <c r="B37" s="215" t="str">
        <f>IF(ISBLANK('H COMP Mise à jour Année 2'!B37:B37),"",'H COMP Mise à jour Année 2'!B37:B37)</f>
        <v/>
      </c>
      <c r="C37" s="236"/>
      <c r="D37" s="236"/>
      <c r="E37" s="236"/>
      <c r="F37" s="196"/>
      <c r="G37" s="196"/>
      <c r="H37" s="196"/>
      <c r="I37" s="196"/>
      <c r="J37" s="236"/>
      <c r="K37" s="14"/>
    </row>
    <row r="38" spans="2:13" x14ac:dyDescent="0.25">
      <c r="B38" s="215" t="str">
        <f>IF(ISBLANK('H COMP Mise à jour Année 2'!B38:B38),"",'H COMP Mise à jour Année 2'!B38:B38)</f>
        <v/>
      </c>
      <c r="C38" s="236"/>
      <c r="D38" s="236"/>
      <c r="E38" s="236"/>
      <c r="F38" s="196"/>
      <c r="G38" s="196"/>
      <c r="H38" s="196"/>
      <c r="I38" s="196"/>
      <c r="J38" s="236"/>
      <c r="K38" s="14"/>
    </row>
    <row r="39" spans="2:13" x14ac:dyDescent="0.25">
      <c r="B39" s="215" t="str">
        <f>IF(ISBLANK('H COMP Mise à jour Année 2'!B39:B39),"",'H COMP Mise à jour Année 2'!B39:B39)</f>
        <v/>
      </c>
      <c r="C39" s="236"/>
      <c r="D39" s="236"/>
      <c r="E39" s="236"/>
      <c r="F39" s="196"/>
      <c r="G39" s="196"/>
      <c r="H39" s="196"/>
      <c r="I39" s="196"/>
      <c r="J39" s="236"/>
      <c r="K39" s="14"/>
    </row>
    <row r="40" spans="2:13" x14ac:dyDescent="0.25">
      <c r="B40" s="215" t="str">
        <f>IF(ISBLANK('H COMP Mise à jour Année 2'!B40:B40),"",'H COMP Mise à jour Année 2'!B40:B40)</f>
        <v/>
      </c>
      <c r="C40" s="236"/>
      <c r="D40" s="236"/>
      <c r="E40" s="236"/>
      <c r="F40" s="196"/>
      <c r="G40" s="196"/>
      <c r="H40" s="196"/>
      <c r="I40" s="196"/>
      <c r="J40" s="236"/>
      <c r="K40" s="14"/>
    </row>
    <row r="41" spans="2:13" x14ac:dyDescent="0.25">
      <c r="B41" s="215" t="str">
        <f>IF(ISBLANK('H COMP Mise à jour Année 2'!B41:B41),"",'H COMP Mise à jour Année 2'!B41:B41)</f>
        <v/>
      </c>
      <c r="C41" s="236"/>
      <c r="D41" s="236"/>
      <c r="E41" s="236"/>
      <c r="F41" s="196"/>
      <c r="G41" s="196"/>
      <c r="H41" s="196"/>
      <c r="I41" s="196"/>
      <c r="J41" s="236"/>
      <c r="K41" s="14"/>
    </row>
    <row r="42" spans="2:13" x14ac:dyDescent="0.25">
      <c r="B42" s="215" t="str">
        <f>IF(ISBLANK('H COMP Mise à jour Année 2'!B42:B42),"",'H COMP Mise à jour Année 2'!B42:B42)</f>
        <v/>
      </c>
      <c r="C42" s="236"/>
      <c r="D42" s="236"/>
      <c r="E42" s="236"/>
      <c r="F42" s="196"/>
      <c r="G42" s="196"/>
      <c r="H42" s="196"/>
      <c r="I42" s="196"/>
      <c r="J42" s="236"/>
      <c r="K42" s="14"/>
    </row>
    <row r="43" spans="2:13" ht="30" x14ac:dyDescent="0.25">
      <c r="B43" s="191" t="s">
        <v>139</v>
      </c>
      <c r="C43" s="237">
        <f>'G COMP Mise à jour Année 1'!F43</f>
        <v>0</v>
      </c>
      <c r="D43" s="237">
        <f>'H COMP Mise à jour Année 2'!H43</f>
        <v>0</v>
      </c>
      <c r="E43" s="237">
        <f>'D COMP Budget'!E43</f>
        <v>0</v>
      </c>
      <c r="F43" s="238">
        <f>+SUM(F33:F42)</f>
        <v>0</v>
      </c>
      <c r="G43" s="238">
        <f t="shared" ref="G43:I43" si="1">+SUM(G33:G42)</f>
        <v>0</v>
      </c>
      <c r="H43" s="238">
        <f t="shared" si="1"/>
        <v>0</v>
      </c>
      <c r="I43" s="238">
        <f t="shared" si="1"/>
        <v>0</v>
      </c>
      <c r="J43" s="237">
        <f>C43+D43+I43</f>
        <v>0</v>
      </c>
      <c r="K43" s="14"/>
    </row>
    <row r="44" spans="2:13" x14ac:dyDescent="0.25">
      <c r="B44" s="1"/>
      <c r="C44" s="64"/>
      <c r="D44" s="64"/>
      <c r="E44" s="68"/>
      <c r="F44" s="69"/>
      <c r="G44" s="69"/>
      <c r="H44" s="69"/>
      <c r="I44" s="64"/>
      <c r="J44" s="64"/>
    </row>
    <row r="45" spans="2:13" ht="15" x14ac:dyDescent="0.25">
      <c r="B45" s="276" t="s">
        <v>7</v>
      </c>
      <c r="C45" s="276"/>
      <c r="D45" s="276"/>
      <c r="E45" s="276"/>
      <c r="F45" s="276"/>
      <c r="G45" s="276"/>
      <c r="H45" s="276"/>
      <c r="I45" s="276"/>
      <c r="J45" s="276"/>
      <c r="K45" s="276"/>
    </row>
    <row r="46" spans="2:13" ht="71.25" x14ac:dyDescent="0.25">
      <c r="B46" s="192" t="s">
        <v>158</v>
      </c>
      <c r="C46" s="326"/>
      <c r="D46" s="326"/>
      <c r="E46" s="326"/>
      <c r="F46" s="326"/>
      <c r="G46" s="326"/>
      <c r="H46" s="326"/>
      <c r="I46" s="326"/>
      <c r="J46" s="326"/>
      <c r="K46" s="326"/>
    </row>
    <row r="47" spans="2:13" x14ac:dyDescent="0.25">
      <c r="B47" s="215" t="str">
        <f>IF(ISBLANK('H COMP Mise à jour Année 2'!B47:B47),"",'H COMP Mise à jour Année 2'!B47:B47)</f>
        <v/>
      </c>
      <c r="C47" s="236"/>
      <c r="D47" s="236"/>
      <c r="E47" s="236"/>
      <c r="F47" s="196"/>
      <c r="G47" s="196"/>
      <c r="H47" s="196"/>
      <c r="I47" s="196"/>
      <c r="J47" s="236"/>
      <c r="K47" s="14"/>
    </row>
    <row r="48" spans="2:13" x14ac:dyDescent="0.25">
      <c r="B48" s="215" t="str">
        <f>IF(ISBLANK('H COMP Mise à jour Année 2'!B48:B48),"",'H COMP Mise à jour Année 2'!B48:B48)</f>
        <v/>
      </c>
      <c r="C48" s="236"/>
      <c r="D48" s="236"/>
      <c r="E48" s="236"/>
      <c r="F48" s="196"/>
      <c r="G48" s="196"/>
      <c r="H48" s="196"/>
      <c r="I48" s="196"/>
      <c r="J48" s="236"/>
      <c r="K48" s="14"/>
    </row>
    <row r="49" spans="2:13" x14ac:dyDescent="0.25">
      <c r="B49" s="215" t="str">
        <f>IF(ISBLANK('H COMP Mise à jour Année 2'!B49:B49),"",'H COMP Mise à jour Année 2'!B49:B49)</f>
        <v/>
      </c>
      <c r="C49" s="236"/>
      <c r="D49" s="236"/>
      <c r="E49" s="236"/>
      <c r="F49" s="196"/>
      <c r="G49" s="196"/>
      <c r="H49" s="196"/>
      <c r="I49" s="196"/>
      <c r="J49" s="236"/>
      <c r="K49" s="14"/>
    </row>
    <row r="50" spans="2:13" x14ac:dyDescent="0.25">
      <c r="B50" s="215" t="str">
        <f>IF(ISBLANK('H COMP Mise à jour Année 2'!B50:B50),"",'H COMP Mise à jour Année 2'!B50:B50)</f>
        <v/>
      </c>
      <c r="C50" s="236"/>
      <c r="D50" s="236"/>
      <c r="E50" s="236"/>
      <c r="F50" s="196"/>
      <c r="G50" s="196"/>
      <c r="H50" s="196"/>
      <c r="I50" s="196"/>
      <c r="J50" s="236"/>
      <c r="K50" s="14"/>
    </row>
    <row r="51" spans="2:13" x14ac:dyDescent="0.25">
      <c r="B51" s="215" t="str">
        <f>IF(ISBLANK('H COMP Mise à jour Année 2'!B51:B51),"",'H COMP Mise à jour Année 2'!B51:B51)</f>
        <v/>
      </c>
      <c r="C51" s="236"/>
      <c r="D51" s="236"/>
      <c r="E51" s="236"/>
      <c r="F51" s="196"/>
      <c r="G51" s="196"/>
      <c r="H51" s="196"/>
      <c r="I51" s="196"/>
      <c r="J51" s="236"/>
      <c r="K51" s="14"/>
    </row>
    <row r="52" spans="2:13" x14ac:dyDescent="0.25">
      <c r="B52" s="215" t="str">
        <f>IF(ISBLANK('H COMP Mise à jour Année 2'!B52:B52),"",'H COMP Mise à jour Année 2'!B52:B52)</f>
        <v/>
      </c>
      <c r="C52" s="236"/>
      <c r="D52" s="236"/>
      <c r="E52" s="236"/>
      <c r="F52" s="196"/>
      <c r="G52" s="196"/>
      <c r="H52" s="196"/>
      <c r="I52" s="196"/>
      <c r="J52" s="236"/>
      <c r="K52" s="14"/>
    </row>
    <row r="53" spans="2:13" x14ac:dyDescent="0.25">
      <c r="B53" s="215" t="str">
        <f>IF(ISBLANK('H COMP Mise à jour Année 2'!B53:B53),"",'H COMP Mise à jour Année 2'!B53:B53)</f>
        <v/>
      </c>
      <c r="C53" s="236"/>
      <c r="D53" s="236"/>
      <c r="E53" s="236"/>
      <c r="F53" s="196"/>
      <c r="G53" s="196"/>
      <c r="H53" s="196"/>
      <c r="I53" s="196"/>
      <c r="J53" s="236"/>
      <c r="K53" s="14"/>
      <c r="M53" s="1"/>
    </row>
    <row r="54" spans="2:13" x14ac:dyDescent="0.25">
      <c r="B54" s="215" t="str">
        <f>IF(ISBLANK('H COMP Mise à jour Année 2'!B54:B54),"",'H COMP Mise à jour Année 2'!B54:B54)</f>
        <v/>
      </c>
      <c r="C54" s="236"/>
      <c r="D54" s="236"/>
      <c r="E54" s="236"/>
      <c r="F54" s="196"/>
      <c r="G54" s="196"/>
      <c r="H54" s="196"/>
      <c r="I54" s="196"/>
      <c r="J54" s="236"/>
      <c r="K54" s="14"/>
    </row>
    <row r="55" spans="2:13" x14ac:dyDescent="0.25">
      <c r="B55" s="215" t="str">
        <f>IF(ISBLANK('H COMP Mise à jour Année 2'!B55:B55),"",'H COMP Mise à jour Année 2'!B55:B55)</f>
        <v/>
      </c>
      <c r="C55" s="236"/>
      <c r="D55" s="236"/>
      <c r="E55" s="236"/>
      <c r="F55" s="196"/>
      <c r="G55" s="196"/>
      <c r="H55" s="196"/>
      <c r="I55" s="196"/>
      <c r="J55" s="236"/>
      <c r="K55" s="14"/>
    </row>
    <row r="56" spans="2:13" x14ac:dyDescent="0.25">
      <c r="B56" s="215" t="str">
        <f>IF(ISBLANK('H COMP Mise à jour Année 2'!B56:B56),"",'H COMP Mise à jour Année 2'!B56:B56)</f>
        <v/>
      </c>
      <c r="C56" s="236"/>
      <c r="D56" s="236"/>
      <c r="E56" s="236"/>
      <c r="F56" s="196"/>
      <c r="G56" s="196"/>
      <c r="H56" s="196"/>
      <c r="I56" s="196"/>
      <c r="J56" s="236"/>
      <c r="K56" s="14"/>
    </row>
    <row r="57" spans="2:13" x14ac:dyDescent="0.25">
      <c r="B57" s="215" t="str">
        <f>IF(ISBLANK('H COMP Mise à jour Année 2'!B57:B57),"",'H COMP Mise à jour Année 2'!B57:B57)</f>
        <v/>
      </c>
      <c r="C57" s="236"/>
      <c r="D57" s="236"/>
      <c r="E57" s="236"/>
      <c r="F57" s="196"/>
      <c r="G57" s="196"/>
      <c r="H57" s="196"/>
      <c r="I57" s="196"/>
      <c r="J57" s="236"/>
      <c r="K57" s="14"/>
    </row>
    <row r="58" spans="2:13" x14ac:dyDescent="0.25">
      <c r="B58" s="215" t="str">
        <f>IF(ISBLANK('H COMP Mise à jour Année 2'!B58:B58),"",'H COMP Mise à jour Année 2'!B58:B58)</f>
        <v/>
      </c>
      <c r="C58" s="236"/>
      <c r="D58" s="236"/>
      <c r="E58" s="236"/>
      <c r="F58" s="196"/>
      <c r="G58" s="196"/>
      <c r="H58" s="196"/>
      <c r="I58" s="196"/>
      <c r="J58" s="236"/>
      <c r="K58" s="14"/>
    </row>
    <row r="59" spans="2:13" x14ac:dyDescent="0.25">
      <c r="B59" s="215" t="str">
        <f>IF(ISBLANK('H COMP Mise à jour Année 2'!B59:B59),"",'H COMP Mise à jour Année 2'!B59:B59)</f>
        <v/>
      </c>
      <c r="C59" s="236"/>
      <c r="D59" s="236"/>
      <c r="E59" s="236"/>
      <c r="F59" s="196"/>
      <c r="G59" s="196"/>
      <c r="H59" s="196"/>
      <c r="I59" s="196"/>
      <c r="J59" s="236"/>
      <c r="K59" s="14"/>
    </row>
    <row r="60" spans="2:13" x14ac:dyDescent="0.25">
      <c r="B60" s="215" t="str">
        <f>IF(ISBLANK('H COMP Mise à jour Année 2'!B60:B60),"",'H COMP Mise à jour Année 2'!B60:B60)</f>
        <v/>
      </c>
      <c r="C60" s="236"/>
      <c r="D60" s="236"/>
      <c r="E60" s="236"/>
      <c r="F60" s="196"/>
      <c r="G60" s="196"/>
      <c r="H60" s="196"/>
      <c r="I60" s="196"/>
      <c r="J60" s="236"/>
      <c r="K60" s="14"/>
    </row>
    <row r="61" spans="2:13" x14ac:dyDescent="0.25">
      <c r="B61" s="215" t="str">
        <f>IF(ISBLANK('H COMP Mise à jour Année 2'!B61:B61),"",'H COMP Mise à jour Année 2'!B61:B61)</f>
        <v/>
      </c>
      <c r="C61" s="236"/>
      <c r="D61" s="236"/>
      <c r="E61" s="236"/>
      <c r="F61" s="196"/>
      <c r="G61" s="196"/>
      <c r="H61" s="196"/>
      <c r="I61" s="196"/>
      <c r="J61" s="236"/>
      <c r="K61" s="14"/>
    </row>
    <row r="62" spans="2:13" ht="15" x14ac:dyDescent="0.25">
      <c r="B62" s="191" t="s">
        <v>159</v>
      </c>
      <c r="C62" s="237">
        <f>'G COMP Mise à jour Année 1'!F62</f>
        <v>0</v>
      </c>
      <c r="D62" s="237">
        <f>'H COMP Mise à jour Année 2'!H62</f>
        <v>0</v>
      </c>
      <c r="E62" s="237">
        <f>'D COMP Budget'!E62</f>
        <v>0</v>
      </c>
      <c r="F62" s="238">
        <f>SUM(F47:F61)</f>
        <v>0</v>
      </c>
      <c r="G62" s="238">
        <f t="shared" ref="G62:I62" si="2">SUM(G47:G61)</f>
        <v>0</v>
      </c>
      <c r="H62" s="238">
        <f t="shared" si="2"/>
        <v>0</v>
      </c>
      <c r="I62" s="238">
        <f t="shared" si="2"/>
        <v>0</v>
      </c>
      <c r="J62" s="237">
        <f>C62+D62+I62</f>
        <v>0</v>
      </c>
      <c r="K62" s="14"/>
    </row>
    <row r="63" spans="2:13" x14ac:dyDescent="0.25">
      <c r="B63" s="1"/>
      <c r="C63" s="64"/>
      <c r="D63" s="64"/>
      <c r="E63" s="65"/>
      <c r="F63" s="66"/>
      <c r="G63" s="66"/>
      <c r="H63" s="66"/>
      <c r="I63" s="64"/>
      <c r="J63" s="64"/>
    </row>
    <row r="64" spans="2:13" ht="15" x14ac:dyDescent="0.25">
      <c r="B64" s="280" t="s">
        <v>49</v>
      </c>
      <c r="C64" s="276"/>
      <c r="D64" s="276"/>
      <c r="E64" s="276"/>
      <c r="F64" s="276"/>
      <c r="G64" s="276"/>
      <c r="H64" s="276"/>
      <c r="I64" s="276"/>
      <c r="J64" s="276"/>
      <c r="K64" s="276"/>
    </row>
    <row r="65" spans="2:13" ht="30" x14ac:dyDescent="0.25">
      <c r="B65" s="195" t="str">
        <f>+IF('D COMP Budget'!B65:B65="","",'D COMP Budget'!B65:B65)</f>
        <v>Préproduction (recherche, développement, premières étapes de la création)</v>
      </c>
      <c r="C65" s="326"/>
      <c r="D65" s="326"/>
      <c r="E65" s="326"/>
      <c r="F65" s="326"/>
      <c r="G65" s="326"/>
      <c r="H65" s="326"/>
      <c r="I65" s="326"/>
      <c r="J65" s="326"/>
      <c r="K65" s="326"/>
    </row>
    <row r="66" spans="2:13" ht="57" x14ac:dyDescent="0.25">
      <c r="B66" s="192" t="str">
        <f>+IF('D COMP Budget'!B66:B66="","",'D COMP Budget'!B66:B66)</f>
        <v>Par ex., le matériel de recherche, la licence de logiciels, les installations, l’expérimentation d’une technique, l’acquisition de droits et le repérage de lieux de tournage, etc..</v>
      </c>
      <c r="C66" s="326"/>
      <c r="D66" s="326"/>
      <c r="E66" s="326"/>
      <c r="F66" s="326"/>
      <c r="G66" s="326"/>
      <c r="H66" s="326"/>
      <c r="I66" s="326"/>
      <c r="J66" s="326"/>
      <c r="K66" s="326"/>
    </row>
    <row r="67" spans="2:13" x14ac:dyDescent="0.25">
      <c r="B67" s="194" t="s">
        <v>167</v>
      </c>
      <c r="C67" s="236"/>
      <c r="D67" s="236"/>
      <c r="E67" s="236"/>
      <c r="F67" s="196"/>
      <c r="G67" s="196"/>
      <c r="H67" s="196"/>
      <c r="I67" s="196"/>
      <c r="J67" s="236"/>
      <c r="K67" s="14"/>
    </row>
    <row r="68" spans="2:13" x14ac:dyDescent="0.25">
      <c r="B68" s="215" t="str">
        <f>IF(ISBLANK('H COMP Mise à jour Année 2'!B68:B68),"",'H COMP Mise à jour Année 2'!B68:B68)</f>
        <v/>
      </c>
      <c r="C68" s="236"/>
      <c r="D68" s="236"/>
      <c r="E68" s="236"/>
      <c r="F68" s="196"/>
      <c r="G68" s="196"/>
      <c r="H68" s="196"/>
      <c r="I68" s="196"/>
      <c r="J68" s="236"/>
      <c r="K68" s="14"/>
    </row>
    <row r="69" spans="2:13" x14ac:dyDescent="0.25">
      <c r="B69" s="215" t="str">
        <f>IF(ISBLANK('H COMP Mise à jour Année 2'!B69:B69),"",'H COMP Mise à jour Année 2'!B69:B69)</f>
        <v/>
      </c>
      <c r="C69" s="236"/>
      <c r="D69" s="236"/>
      <c r="E69" s="236"/>
      <c r="F69" s="196"/>
      <c r="G69" s="196"/>
      <c r="H69" s="196"/>
      <c r="I69" s="196"/>
      <c r="J69" s="236"/>
      <c r="K69" s="14"/>
      <c r="M69" s="1"/>
    </row>
    <row r="70" spans="2:13" x14ac:dyDescent="0.25">
      <c r="B70" s="215" t="str">
        <f>IF(ISBLANK('H COMP Mise à jour Année 2'!B70:B70),"",'H COMP Mise à jour Année 2'!B70:B70)</f>
        <v/>
      </c>
      <c r="C70" s="236"/>
      <c r="D70" s="236"/>
      <c r="E70" s="236"/>
      <c r="F70" s="196"/>
      <c r="G70" s="196"/>
      <c r="H70" s="196"/>
      <c r="I70" s="196"/>
      <c r="J70" s="236"/>
      <c r="K70" s="14"/>
    </row>
    <row r="71" spans="2:13" x14ac:dyDescent="0.25">
      <c r="B71" s="215" t="str">
        <f>IF(ISBLANK('H COMP Mise à jour Année 2'!B71:B71),"",'H COMP Mise à jour Année 2'!B71:B71)</f>
        <v/>
      </c>
      <c r="C71" s="236"/>
      <c r="D71" s="236"/>
      <c r="E71" s="236"/>
      <c r="F71" s="196"/>
      <c r="G71" s="196"/>
      <c r="H71" s="196"/>
      <c r="I71" s="196"/>
      <c r="J71" s="236"/>
      <c r="K71" s="14"/>
    </row>
    <row r="72" spans="2:13" x14ac:dyDescent="0.25">
      <c r="B72" s="215" t="str">
        <f>IF(ISBLANK('H COMP Mise à jour Année 2'!B72:B72),"",'H COMP Mise à jour Année 2'!B72:B72)</f>
        <v/>
      </c>
      <c r="C72" s="236"/>
      <c r="D72" s="236"/>
      <c r="E72" s="236"/>
      <c r="F72" s="196"/>
      <c r="G72" s="196"/>
      <c r="H72" s="196"/>
      <c r="I72" s="196"/>
      <c r="J72" s="236"/>
      <c r="K72" s="14"/>
    </row>
    <row r="73" spans="2:13" x14ac:dyDescent="0.25">
      <c r="B73" s="215" t="str">
        <f>IF(ISBLANK('H COMP Mise à jour Année 2'!B73:B73),"",'H COMP Mise à jour Année 2'!B73:B73)</f>
        <v/>
      </c>
      <c r="C73" s="236"/>
      <c r="D73" s="236"/>
      <c r="E73" s="236"/>
      <c r="F73" s="196"/>
      <c r="G73" s="196"/>
      <c r="H73" s="196"/>
      <c r="I73" s="196"/>
      <c r="J73" s="236"/>
      <c r="K73" s="14"/>
    </row>
    <row r="74" spans="2:13" x14ac:dyDescent="0.25">
      <c r="B74" s="215" t="str">
        <f>IF(ISBLANK('H COMP Mise à jour Année 2'!B74:B74),"",'H COMP Mise à jour Année 2'!B74:B74)</f>
        <v/>
      </c>
      <c r="C74" s="236"/>
      <c r="D74" s="236"/>
      <c r="E74" s="236"/>
      <c r="F74" s="196"/>
      <c r="G74" s="196"/>
      <c r="H74" s="196"/>
      <c r="I74" s="196"/>
      <c r="J74" s="236"/>
      <c r="K74" s="14"/>
    </row>
    <row r="75" spans="2:13" x14ac:dyDescent="0.25">
      <c r="B75" s="215" t="str">
        <f>IF(ISBLANK('H COMP Mise à jour Année 2'!B75:B75),"",'H COMP Mise à jour Année 2'!B75:B75)</f>
        <v/>
      </c>
      <c r="C75" s="236"/>
      <c r="D75" s="236"/>
      <c r="E75" s="236"/>
      <c r="F75" s="196"/>
      <c r="G75" s="196"/>
      <c r="H75" s="196"/>
      <c r="I75" s="196"/>
      <c r="J75" s="236"/>
      <c r="K75" s="14"/>
    </row>
    <row r="76" spans="2:13" x14ac:dyDescent="0.25">
      <c r="B76" s="215" t="str">
        <f>IF(ISBLANK('H COMP Mise à jour Année 2'!B76:B76),"",'H COMP Mise à jour Année 2'!B76:B76)</f>
        <v/>
      </c>
      <c r="C76" s="236"/>
      <c r="D76" s="236"/>
      <c r="E76" s="236"/>
      <c r="F76" s="196"/>
      <c r="G76" s="196"/>
      <c r="H76" s="196"/>
      <c r="I76" s="196"/>
      <c r="J76" s="236"/>
      <c r="K76" s="14"/>
    </row>
    <row r="77" spans="2:13" x14ac:dyDescent="0.25">
      <c r="B77" s="215" t="str">
        <f>IF(ISBLANK('H COMP Mise à jour Année 2'!B77:B77),"",'H COMP Mise à jour Année 2'!B77:B77)</f>
        <v/>
      </c>
      <c r="C77" s="236"/>
      <c r="D77" s="236"/>
      <c r="E77" s="236"/>
      <c r="F77" s="196"/>
      <c r="G77" s="196"/>
      <c r="H77" s="196"/>
      <c r="I77" s="196"/>
      <c r="J77" s="236"/>
      <c r="K77" s="14"/>
    </row>
    <row r="78" spans="2:13" s="1" customFormat="1" ht="15" x14ac:dyDescent="0.25">
      <c r="B78" s="193" t="str">
        <f>+IF('D COMP Budget'!B78:B78="","",'D COMP Budget'!B78:B78)</f>
        <v>Production</v>
      </c>
      <c r="C78" s="326"/>
      <c r="D78" s="326"/>
      <c r="E78" s="326"/>
      <c r="F78" s="326"/>
      <c r="G78" s="326"/>
      <c r="H78" s="326"/>
      <c r="I78" s="326"/>
      <c r="J78" s="326"/>
      <c r="K78" s="326"/>
    </row>
    <row r="79" spans="2:13" ht="28.5" x14ac:dyDescent="0.25">
      <c r="B79" s="192" t="str">
        <f>+IF('D COMP Budget'!B79:B79="","",'D COMP Budget'!B79:B79)</f>
        <v>Par ex., l’équipement sonore, le matériel d’éclairage et la caméra, etc..</v>
      </c>
      <c r="C79" s="326"/>
      <c r="D79" s="326"/>
      <c r="E79" s="326"/>
      <c r="F79" s="326"/>
      <c r="G79" s="326"/>
      <c r="H79" s="326"/>
      <c r="I79" s="326"/>
      <c r="J79" s="326"/>
      <c r="K79" s="326"/>
    </row>
    <row r="80" spans="2:13" ht="42.75" x14ac:dyDescent="0.25">
      <c r="B80" s="149" t="str">
        <f>+IF('D COMP Budget'!B80:B80="","",'D COMP Budget'!B80:B80)</f>
        <v>Comprennent l’accessibilité du public, par ex. interprétation gestuelle, sous-titrage, description audio, etc.</v>
      </c>
      <c r="C80" s="326"/>
      <c r="D80" s="326"/>
      <c r="E80" s="326"/>
      <c r="F80" s="326"/>
      <c r="G80" s="326"/>
      <c r="H80" s="326"/>
      <c r="I80" s="326"/>
      <c r="J80" s="326"/>
      <c r="K80" s="326"/>
    </row>
    <row r="81" spans="2:13" x14ac:dyDescent="0.25">
      <c r="B81" s="194" t="str">
        <f>IF(ISBLANK('D COMP Budget'!B81:B81),"",'D COMP Budget'!B81:B81)</f>
        <v>Location d’équipement</v>
      </c>
      <c r="C81" s="236"/>
      <c r="D81" s="236"/>
      <c r="E81" s="236"/>
      <c r="F81" s="196"/>
      <c r="G81" s="196"/>
      <c r="H81" s="196"/>
      <c r="I81" s="196"/>
      <c r="J81" s="236"/>
      <c r="K81" s="14"/>
    </row>
    <row r="82" spans="2:13" ht="28.5" x14ac:dyDescent="0.25">
      <c r="B82" s="194" t="str">
        <f>IF(ISBLANK('D COMP Budget'!B82:B82),"",'D COMP Budget'!B82:B82)</f>
        <v>Location d’un lieu de représentation, d’exposition ou d’un studio</v>
      </c>
      <c r="C82" s="236"/>
      <c r="D82" s="236"/>
      <c r="E82" s="236"/>
      <c r="F82" s="196"/>
      <c r="G82" s="196"/>
      <c r="H82" s="196"/>
      <c r="I82" s="196"/>
      <c r="J82" s="236"/>
      <c r="K82" s="14"/>
      <c r="M82" s="1"/>
    </row>
    <row r="83" spans="2:13" x14ac:dyDescent="0.25">
      <c r="B83" s="215" t="str">
        <f>IF(ISBLANK('H COMP Mise à jour Année 2'!B83:B83),"",'H COMP Mise à jour Année 2'!B83:B83)</f>
        <v/>
      </c>
      <c r="C83" s="236"/>
      <c r="D83" s="236"/>
      <c r="E83" s="236"/>
      <c r="F83" s="196"/>
      <c r="G83" s="196"/>
      <c r="H83" s="196"/>
      <c r="I83" s="196"/>
      <c r="J83" s="236"/>
      <c r="K83" s="14"/>
      <c r="M83" s="1"/>
    </row>
    <row r="84" spans="2:13" x14ac:dyDescent="0.25">
      <c r="B84" s="215" t="str">
        <f>IF(ISBLANK('H COMP Mise à jour Année 2'!B84:B84),"",'H COMP Mise à jour Année 2'!B84:B84)</f>
        <v/>
      </c>
      <c r="C84" s="236"/>
      <c r="D84" s="236"/>
      <c r="E84" s="236"/>
      <c r="F84" s="196"/>
      <c r="G84" s="196"/>
      <c r="H84" s="196"/>
      <c r="I84" s="196"/>
      <c r="J84" s="236"/>
      <c r="K84" s="14"/>
    </row>
    <row r="85" spans="2:13" x14ac:dyDescent="0.25">
      <c r="B85" s="215" t="str">
        <f>IF(ISBLANK('H COMP Mise à jour Année 2'!B85:B85),"",'H COMP Mise à jour Année 2'!B85:B85)</f>
        <v/>
      </c>
      <c r="C85" s="236"/>
      <c r="D85" s="236"/>
      <c r="E85" s="236"/>
      <c r="F85" s="196"/>
      <c r="G85" s="196"/>
      <c r="H85" s="196"/>
      <c r="I85" s="196"/>
      <c r="J85" s="236"/>
      <c r="K85" s="14"/>
    </row>
    <row r="86" spans="2:13" x14ac:dyDescent="0.25">
      <c r="B86" s="215" t="str">
        <f>IF(ISBLANK('H COMP Mise à jour Année 2'!B86:B86),"",'H COMP Mise à jour Année 2'!B86:B86)</f>
        <v/>
      </c>
      <c r="C86" s="236"/>
      <c r="D86" s="236"/>
      <c r="E86" s="236"/>
      <c r="F86" s="196"/>
      <c r="G86" s="196"/>
      <c r="H86" s="196"/>
      <c r="I86" s="196"/>
      <c r="J86" s="236"/>
      <c r="K86" s="14"/>
    </row>
    <row r="87" spans="2:13" x14ac:dyDescent="0.25">
      <c r="B87" s="215" t="str">
        <f>IF(ISBLANK('H COMP Mise à jour Année 2'!B87:B87),"",'H COMP Mise à jour Année 2'!B87:B87)</f>
        <v/>
      </c>
      <c r="C87" s="236"/>
      <c r="D87" s="236"/>
      <c r="E87" s="236"/>
      <c r="F87" s="196"/>
      <c r="G87" s="196"/>
      <c r="H87" s="196"/>
      <c r="I87" s="196"/>
      <c r="J87" s="236"/>
      <c r="K87" s="14"/>
    </row>
    <row r="88" spans="2:13" x14ac:dyDescent="0.25">
      <c r="B88" s="215" t="str">
        <f>IF(ISBLANK('H COMP Mise à jour Année 2'!B88:B88),"",'H COMP Mise à jour Année 2'!B88:B88)</f>
        <v/>
      </c>
      <c r="C88" s="236"/>
      <c r="D88" s="236"/>
      <c r="E88" s="236"/>
      <c r="F88" s="196"/>
      <c r="G88" s="196"/>
      <c r="H88" s="196"/>
      <c r="I88" s="196"/>
      <c r="J88" s="236"/>
      <c r="K88" s="14"/>
    </row>
    <row r="89" spans="2:13" x14ac:dyDescent="0.25">
      <c r="B89" s="215" t="str">
        <f>IF(ISBLANK('H COMP Mise à jour Année 2'!B89:B89),"",'H COMP Mise à jour Année 2'!B89:B89)</f>
        <v/>
      </c>
      <c r="C89" s="236"/>
      <c r="D89" s="236"/>
      <c r="E89" s="236"/>
      <c r="F89" s="196"/>
      <c r="G89" s="196"/>
      <c r="H89" s="196"/>
      <c r="I89" s="196"/>
      <c r="J89" s="236"/>
      <c r="K89" s="14"/>
    </row>
    <row r="90" spans="2:13" x14ac:dyDescent="0.25">
      <c r="B90" s="215" t="str">
        <f>IF(ISBLANK('H COMP Mise à jour Année 2'!B90:B90),"",'H COMP Mise à jour Année 2'!B90:B90)</f>
        <v/>
      </c>
      <c r="C90" s="236"/>
      <c r="D90" s="236"/>
      <c r="E90" s="236"/>
      <c r="F90" s="196"/>
      <c r="G90" s="196"/>
      <c r="H90" s="196"/>
      <c r="I90" s="196"/>
      <c r="J90" s="236"/>
      <c r="K90" s="14"/>
    </row>
    <row r="91" spans="2:13" x14ac:dyDescent="0.25">
      <c r="B91" s="215" t="str">
        <f>IF(ISBLANK('H COMP Mise à jour Année 2'!B91:B91),"",'H COMP Mise à jour Année 2'!B91:B91)</f>
        <v/>
      </c>
      <c r="C91" s="236"/>
      <c r="D91" s="236"/>
      <c r="E91" s="236"/>
      <c r="F91" s="196"/>
      <c r="G91" s="196"/>
      <c r="H91" s="196"/>
      <c r="I91" s="196"/>
      <c r="J91" s="236"/>
      <c r="K91" s="14"/>
    </row>
    <row r="92" spans="2:13" x14ac:dyDescent="0.25">
      <c r="B92" s="215" t="str">
        <f>IF(ISBLANK('H COMP Mise à jour Année 2'!B92:B92),"",'H COMP Mise à jour Année 2'!B92:B92)</f>
        <v/>
      </c>
      <c r="C92" s="236"/>
      <c r="D92" s="236"/>
      <c r="E92" s="236"/>
      <c r="F92" s="196"/>
      <c r="G92" s="196"/>
      <c r="H92" s="196"/>
      <c r="I92" s="196"/>
      <c r="J92" s="236"/>
      <c r="K92" s="14"/>
    </row>
    <row r="93" spans="2:13" ht="15" x14ac:dyDescent="0.25">
      <c r="B93" s="193" t="str">
        <f>+IF('D COMP Budget'!B93:B93="","",'D COMP Budget'!B93:B93)</f>
        <v>Matériel de production/technique</v>
      </c>
      <c r="C93" s="326"/>
      <c r="D93" s="326"/>
      <c r="E93" s="326"/>
      <c r="F93" s="326"/>
      <c r="G93" s="326"/>
      <c r="H93" s="326"/>
      <c r="I93" s="326"/>
      <c r="J93" s="326"/>
      <c r="K93" s="326"/>
    </row>
    <row r="94" spans="2:13" ht="42.75" x14ac:dyDescent="0.25">
      <c r="B94" s="192" t="str">
        <f>+IF('D COMP Budget'!B94:B94="","",'D COMP Budget'!B94:B94)</f>
        <v>Par ex., l’entretien des instruments, les costumes, les accessoires, les décors, les instruments et les effets spéciaux, etc..</v>
      </c>
      <c r="C94" s="326"/>
      <c r="D94" s="326"/>
      <c r="E94" s="326"/>
      <c r="F94" s="326"/>
      <c r="G94" s="326"/>
      <c r="H94" s="326"/>
      <c r="I94" s="326"/>
      <c r="J94" s="326"/>
      <c r="K94" s="326"/>
    </row>
    <row r="95" spans="2:13" x14ac:dyDescent="0.25">
      <c r="B95" s="215" t="str">
        <f>IF(ISBLANK('H COMP Mise à jour Année 2'!B95:B95),"",'H COMP Mise à jour Année 2'!B95:B95)</f>
        <v/>
      </c>
      <c r="C95" s="236"/>
      <c r="D95" s="236"/>
      <c r="E95" s="236"/>
      <c r="F95" s="196"/>
      <c r="G95" s="196"/>
      <c r="H95" s="196"/>
      <c r="I95" s="196"/>
      <c r="J95" s="236"/>
      <c r="K95" s="14"/>
    </row>
    <row r="96" spans="2:13" x14ac:dyDescent="0.25">
      <c r="B96" s="215" t="str">
        <f>IF(ISBLANK('H COMP Mise à jour Année 2'!B96:B96),"",'H COMP Mise à jour Année 2'!B96:B96)</f>
        <v/>
      </c>
      <c r="C96" s="236"/>
      <c r="D96" s="236"/>
      <c r="E96" s="236"/>
      <c r="F96" s="196"/>
      <c r="G96" s="196"/>
      <c r="H96" s="196"/>
      <c r="I96" s="196"/>
      <c r="J96" s="236"/>
      <c r="K96" s="14"/>
      <c r="M96" s="1"/>
    </row>
    <row r="97" spans="2:13" x14ac:dyDescent="0.25">
      <c r="B97" s="215" t="str">
        <f>IF(ISBLANK('H COMP Mise à jour Année 2'!B97:B97),"",'H COMP Mise à jour Année 2'!B97:B97)</f>
        <v/>
      </c>
      <c r="C97" s="236"/>
      <c r="D97" s="236"/>
      <c r="E97" s="236"/>
      <c r="F97" s="196"/>
      <c r="G97" s="196"/>
      <c r="H97" s="196"/>
      <c r="I97" s="196"/>
      <c r="J97" s="236"/>
      <c r="K97" s="14"/>
    </row>
    <row r="98" spans="2:13" x14ac:dyDescent="0.25">
      <c r="B98" s="215" t="str">
        <f>IF(ISBLANK('H COMP Mise à jour Année 2'!B98:B98),"",'H COMP Mise à jour Année 2'!B98:B98)</f>
        <v/>
      </c>
      <c r="C98" s="236"/>
      <c r="D98" s="236"/>
      <c r="E98" s="236"/>
      <c r="F98" s="196"/>
      <c r="G98" s="196"/>
      <c r="H98" s="196"/>
      <c r="I98" s="196"/>
      <c r="J98" s="236"/>
      <c r="K98" s="14"/>
      <c r="M98" s="1"/>
    </row>
    <row r="99" spans="2:13" x14ac:dyDescent="0.25">
      <c r="B99" s="215" t="str">
        <f>IF(ISBLANK('H COMP Mise à jour Année 2'!B99:B99),"",'H COMP Mise à jour Année 2'!B99:B99)</f>
        <v/>
      </c>
      <c r="C99" s="236"/>
      <c r="D99" s="236"/>
      <c r="E99" s="236"/>
      <c r="F99" s="196"/>
      <c r="G99" s="196"/>
      <c r="H99" s="196"/>
      <c r="I99" s="196"/>
      <c r="J99" s="236"/>
      <c r="K99" s="14"/>
    </row>
    <row r="100" spans="2:13" x14ac:dyDescent="0.25">
      <c r="B100" s="215" t="str">
        <f>IF(ISBLANK('H COMP Mise à jour Année 2'!B100:B100),"",'H COMP Mise à jour Année 2'!B100:B100)</f>
        <v/>
      </c>
      <c r="C100" s="236"/>
      <c r="D100" s="236"/>
      <c r="E100" s="236"/>
      <c r="F100" s="196"/>
      <c r="G100" s="196"/>
      <c r="H100" s="196"/>
      <c r="I100" s="196"/>
      <c r="J100" s="236"/>
      <c r="K100" s="14"/>
    </row>
    <row r="101" spans="2:13" x14ac:dyDescent="0.25">
      <c r="B101" s="215" t="str">
        <f>IF(ISBLANK('H COMP Mise à jour Année 2'!B101:B101),"",'H COMP Mise à jour Année 2'!B101:B101)</f>
        <v/>
      </c>
      <c r="C101" s="236"/>
      <c r="D101" s="236"/>
      <c r="E101" s="236"/>
      <c r="F101" s="196"/>
      <c r="G101" s="196"/>
      <c r="H101" s="196"/>
      <c r="I101" s="196"/>
      <c r="J101" s="236"/>
      <c r="K101" s="14"/>
    </row>
    <row r="102" spans="2:13" x14ac:dyDescent="0.25">
      <c r="B102" s="215" t="str">
        <f>IF(ISBLANK('H COMP Mise à jour Année 2'!B102:B102),"",'H COMP Mise à jour Année 2'!B102:B102)</f>
        <v/>
      </c>
      <c r="C102" s="236"/>
      <c r="D102" s="236"/>
      <c r="E102" s="236"/>
      <c r="F102" s="196"/>
      <c r="G102" s="196"/>
      <c r="H102" s="196"/>
      <c r="I102" s="196"/>
      <c r="J102" s="236"/>
      <c r="K102" s="14"/>
    </row>
    <row r="103" spans="2:13" x14ac:dyDescent="0.25">
      <c r="B103" s="215" t="str">
        <f>IF(ISBLANK('H COMP Mise à jour Année 2'!B103:B103),"",'H COMP Mise à jour Année 2'!B103:B103)</f>
        <v/>
      </c>
      <c r="C103" s="236"/>
      <c r="D103" s="236"/>
      <c r="E103" s="236"/>
      <c r="F103" s="196"/>
      <c r="G103" s="196"/>
      <c r="H103" s="196"/>
      <c r="I103" s="196"/>
      <c r="J103" s="236"/>
      <c r="K103" s="14"/>
    </row>
    <row r="104" spans="2:13" x14ac:dyDescent="0.25">
      <c r="B104" s="215" t="str">
        <f>IF(ISBLANK('H COMP Mise à jour Année 2'!B104:B104),"",'H COMP Mise à jour Année 2'!B104:B104)</f>
        <v/>
      </c>
      <c r="C104" s="236"/>
      <c r="D104" s="236"/>
      <c r="E104" s="236"/>
      <c r="F104" s="196"/>
      <c r="G104" s="196"/>
      <c r="H104" s="196"/>
      <c r="I104" s="196"/>
      <c r="J104" s="236"/>
      <c r="K104" s="14"/>
    </row>
    <row r="105" spans="2:13" ht="15" x14ac:dyDescent="0.25">
      <c r="B105" s="193" t="str">
        <f>+IF('D COMP Budget'!B105:B105="","",'D COMP Budget'!B105:B105)</f>
        <v>Postproduction</v>
      </c>
      <c r="C105" s="326"/>
      <c r="D105" s="326"/>
      <c r="E105" s="326"/>
      <c r="F105" s="326"/>
      <c r="G105" s="326"/>
      <c r="H105" s="326"/>
      <c r="I105" s="326"/>
      <c r="J105" s="326"/>
      <c r="K105" s="326"/>
    </row>
    <row r="106" spans="2:13" ht="57" x14ac:dyDescent="0.25">
      <c r="B106" s="192" t="str">
        <f>+IF('D COMP Budget'!B106:B106="","",'D COMP Budget'!B106:B106)</f>
        <v>Par ex., le mixage, le matriçage, l’emballage, les coûts de laboratoire, le matériel, le son, la musique, le montage, la fabrication, l’impression, l’expédition, l’installation et le sous-titrage.</v>
      </c>
      <c r="C106" s="326"/>
      <c r="D106" s="326"/>
      <c r="E106" s="326"/>
      <c r="F106" s="326"/>
      <c r="G106" s="326"/>
      <c r="H106" s="326"/>
      <c r="I106" s="326"/>
      <c r="J106" s="326"/>
      <c r="K106" s="326"/>
    </row>
    <row r="107" spans="2:13" x14ac:dyDescent="0.25">
      <c r="B107" s="215" t="str">
        <f>IF(ISBLANK('H COMP Mise à jour Année 2'!B107:B107),"",'H COMP Mise à jour Année 2'!B107:B107)</f>
        <v/>
      </c>
      <c r="C107" s="236"/>
      <c r="D107" s="236"/>
      <c r="E107" s="236"/>
      <c r="F107" s="196"/>
      <c r="G107" s="196"/>
      <c r="H107" s="196"/>
      <c r="I107" s="196"/>
      <c r="J107" s="236"/>
      <c r="K107" s="14"/>
    </row>
    <row r="108" spans="2:13" x14ac:dyDescent="0.25">
      <c r="B108" s="215" t="str">
        <f>IF(ISBLANK('H COMP Mise à jour Année 2'!B108:B108),"",'H COMP Mise à jour Année 2'!B108:B108)</f>
        <v/>
      </c>
      <c r="C108" s="236"/>
      <c r="D108" s="236"/>
      <c r="E108" s="236"/>
      <c r="F108" s="196"/>
      <c r="G108" s="196"/>
      <c r="H108" s="196"/>
      <c r="I108" s="196"/>
      <c r="J108" s="236"/>
      <c r="K108" s="14"/>
    </row>
    <row r="109" spans="2:13" x14ac:dyDescent="0.25">
      <c r="B109" s="215" t="str">
        <f>IF(ISBLANK('H COMP Mise à jour Année 2'!B109:B109),"",'H COMP Mise à jour Année 2'!B109:B109)</f>
        <v/>
      </c>
      <c r="C109" s="236"/>
      <c r="D109" s="236"/>
      <c r="E109" s="236"/>
      <c r="F109" s="196"/>
      <c r="G109" s="196"/>
      <c r="H109" s="196"/>
      <c r="I109" s="196"/>
      <c r="J109" s="236"/>
      <c r="K109" s="14"/>
      <c r="M109" s="1"/>
    </row>
    <row r="110" spans="2:13" x14ac:dyDescent="0.25">
      <c r="B110" s="215" t="str">
        <f>IF(ISBLANK('H COMP Mise à jour Année 2'!B110:B110),"",'H COMP Mise à jour Année 2'!B110:B110)</f>
        <v/>
      </c>
      <c r="C110" s="236"/>
      <c r="D110" s="236"/>
      <c r="E110" s="236"/>
      <c r="F110" s="196"/>
      <c r="G110" s="196"/>
      <c r="H110" s="196"/>
      <c r="I110" s="196"/>
      <c r="J110" s="236"/>
      <c r="K110" s="14"/>
    </row>
    <row r="111" spans="2:13" x14ac:dyDescent="0.25">
      <c r="B111" s="215" t="str">
        <f>IF(ISBLANK('H COMP Mise à jour Année 2'!B111:B111),"",'H COMP Mise à jour Année 2'!B111:B111)</f>
        <v/>
      </c>
      <c r="C111" s="236"/>
      <c r="D111" s="236"/>
      <c r="E111" s="236"/>
      <c r="F111" s="196"/>
      <c r="G111" s="196"/>
      <c r="H111" s="196"/>
      <c r="I111" s="196"/>
      <c r="J111" s="236"/>
      <c r="K111" s="14"/>
    </row>
    <row r="112" spans="2:13" x14ac:dyDescent="0.25">
      <c r="B112" s="215" t="str">
        <f>IF(ISBLANK('H COMP Mise à jour Année 2'!B112:B112),"",'H COMP Mise à jour Année 2'!B112:B112)</f>
        <v/>
      </c>
      <c r="C112" s="236"/>
      <c r="D112" s="236"/>
      <c r="E112" s="236"/>
      <c r="F112" s="196"/>
      <c r="G112" s="196"/>
      <c r="H112" s="196"/>
      <c r="I112" s="196"/>
      <c r="J112" s="236"/>
      <c r="K112" s="14"/>
    </row>
    <row r="113" spans="2:13" x14ac:dyDescent="0.25">
      <c r="B113" s="215" t="str">
        <f>IF(ISBLANK('H COMP Mise à jour Année 2'!B113:B113),"",'H COMP Mise à jour Année 2'!B113:B113)</f>
        <v/>
      </c>
      <c r="C113" s="236"/>
      <c r="D113" s="236"/>
      <c r="E113" s="236"/>
      <c r="F113" s="196"/>
      <c r="G113" s="196"/>
      <c r="H113" s="196"/>
      <c r="I113" s="196"/>
      <c r="J113" s="236"/>
      <c r="K113" s="14"/>
    </row>
    <row r="114" spans="2:13" x14ac:dyDescent="0.25">
      <c r="B114" s="215" t="str">
        <f>IF(ISBLANK('H COMP Mise à jour Année 2'!B114:B114),"",'H COMP Mise à jour Année 2'!B114:B114)</f>
        <v/>
      </c>
      <c r="C114" s="236"/>
      <c r="D114" s="236"/>
      <c r="E114" s="236"/>
      <c r="F114" s="196"/>
      <c r="G114" s="196"/>
      <c r="H114" s="196"/>
      <c r="I114" s="196"/>
      <c r="J114" s="236"/>
      <c r="K114" s="14"/>
    </row>
    <row r="115" spans="2:13" x14ac:dyDescent="0.25">
      <c r="B115" s="215" t="str">
        <f>IF(ISBLANK('H COMP Mise à jour Année 2'!B115:B115),"",'H COMP Mise à jour Année 2'!B115:B115)</f>
        <v/>
      </c>
      <c r="C115" s="236"/>
      <c r="D115" s="236"/>
      <c r="E115" s="236"/>
      <c r="F115" s="196"/>
      <c r="G115" s="196"/>
      <c r="H115" s="196"/>
      <c r="I115" s="196"/>
      <c r="J115" s="236"/>
      <c r="K115" s="14"/>
    </row>
    <row r="116" spans="2:13" x14ac:dyDescent="0.25">
      <c r="B116" s="215" t="str">
        <f>IF(ISBLANK('H COMP Mise à jour Année 2'!B116:B116),"",'H COMP Mise à jour Année 2'!B116:B116)</f>
        <v/>
      </c>
      <c r="C116" s="236"/>
      <c r="D116" s="236"/>
      <c r="E116" s="236"/>
      <c r="F116" s="196"/>
      <c r="G116" s="196"/>
      <c r="H116" s="196"/>
      <c r="I116" s="196"/>
      <c r="J116" s="236"/>
      <c r="K116" s="14"/>
    </row>
    <row r="117" spans="2:13" x14ac:dyDescent="0.25">
      <c r="B117" s="8"/>
      <c r="C117" s="70"/>
      <c r="D117" s="70"/>
      <c r="E117" s="71"/>
      <c r="F117" s="70"/>
      <c r="G117" s="70"/>
      <c r="H117" s="70"/>
      <c r="I117" s="70"/>
      <c r="J117" s="70"/>
      <c r="K117" s="72"/>
      <c r="L117" s="1"/>
    </row>
    <row r="118" spans="2:13" ht="15" x14ac:dyDescent="0.25">
      <c r="B118" s="190" t="s">
        <v>160</v>
      </c>
      <c r="C118" s="237">
        <f>'G COMP Mise à jour Année 1'!F118</f>
        <v>0</v>
      </c>
      <c r="D118" s="237">
        <f>'H COMP Mise à jour Année 2'!H118</f>
        <v>0</v>
      </c>
      <c r="E118" s="237">
        <f>'D COMP Budget'!E118</f>
        <v>0</v>
      </c>
      <c r="F118" s="238">
        <f t="shared" ref="F118:I118" si="3">+SUM(F107:F116,F95:F104,F81:F92,F67:F77)</f>
        <v>0</v>
      </c>
      <c r="G118" s="238">
        <f t="shared" si="3"/>
        <v>0</v>
      </c>
      <c r="H118" s="238">
        <f t="shared" si="3"/>
        <v>0</v>
      </c>
      <c r="I118" s="238">
        <f t="shared" si="3"/>
        <v>0</v>
      </c>
      <c r="J118" s="237">
        <f>C118+D118+I118</f>
        <v>0</v>
      </c>
      <c r="K118" s="14"/>
    </row>
    <row r="119" spans="2:13" x14ac:dyDescent="0.25">
      <c r="B119" s="8"/>
      <c r="C119" s="66"/>
      <c r="D119" s="66"/>
      <c r="E119" s="66"/>
      <c r="F119" s="66"/>
      <c r="G119" s="66"/>
      <c r="H119" s="66"/>
      <c r="I119" s="66"/>
      <c r="J119" s="66"/>
    </row>
    <row r="120" spans="2:13" ht="15" x14ac:dyDescent="0.25">
      <c r="B120" s="280" t="s">
        <v>185</v>
      </c>
      <c r="C120" s="276"/>
      <c r="D120" s="276"/>
      <c r="E120" s="276"/>
      <c r="F120" s="276"/>
      <c r="G120" s="276"/>
      <c r="H120" s="276"/>
      <c r="I120" s="276"/>
      <c r="J120" s="276"/>
      <c r="K120" s="276"/>
    </row>
    <row r="121" spans="2:13" ht="28.5" x14ac:dyDescent="0.25">
      <c r="B121" s="192" t="s">
        <v>156</v>
      </c>
      <c r="C121" s="326"/>
      <c r="D121" s="326"/>
      <c r="E121" s="326"/>
      <c r="F121" s="326"/>
      <c r="G121" s="326"/>
      <c r="H121" s="326"/>
      <c r="I121" s="326"/>
      <c r="J121" s="326"/>
      <c r="K121" s="326"/>
    </row>
    <row r="122" spans="2:13" ht="42.75" x14ac:dyDescent="0.25">
      <c r="B122" s="151" t="s">
        <v>168</v>
      </c>
      <c r="C122" s="236"/>
      <c r="D122" s="236"/>
      <c r="E122" s="236"/>
      <c r="F122" s="196"/>
      <c r="G122" s="196"/>
      <c r="H122" s="196"/>
      <c r="I122" s="196"/>
      <c r="J122" s="236"/>
      <c r="K122" s="14"/>
      <c r="M122" s="1"/>
    </row>
    <row r="123" spans="2:13" x14ac:dyDescent="0.25">
      <c r="B123" s="215" t="str">
        <f>IF(ISBLANK('H COMP Mise à jour Année 2'!B123:B123),"",'H COMP Mise à jour Année 2'!B123:B123)</f>
        <v/>
      </c>
      <c r="C123" s="236"/>
      <c r="D123" s="236"/>
      <c r="E123" s="236"/>
      <c r="F123" s="196"/>
      <c r="G123" s="196"/>
      <c r="H123" s="196"/>
      <c r="I123" s="196"/>
      <c r="J123" s="236"/>
      <c r="K123" s="14"/>
    </row>
    <row r="124" spans="2:13" x14ac:dyDescent="0.25">
      <c r="B124" s="215" t="str">
        <f>IF(ISBLANK('H COMP Mise à jour Année 2'!B124:B124),"",'H COMP Mise à jour Année 2'!B124:B124)</f>
        <v/>
      </c>
      <c r="C124" s="236"/>
      <c r="D124" s="236"/>
      <c r="E124" s="236"/>
      <c r="F124" s="196"/>
      <c r="G124" s="196"/>
      <c r="H124" s="196"/>
      <c r="I124" s="196"/>
      <c r="J124" s="236"/>
      <c r="K124" s="14"/>
    </row>
    <row r="125" spans="2:13" x14ac:dyDescent="0.25">
      <c r="B125" s="215" t="str">
        <f>IF(ISBLANK('H COMP Mise à jour Année 2'!B125:B125),"",'H COMP Mise à jour Année 2'!B125:B125)</f>
        <v/>
      </c>
      <c r="C125" s="236"/>
      <c r="D125" s="236"/>
      <c r="E125" s="236"/>
      <c r="F125" s="196"/>
      <c r="G125" s="196"/>
      <c r="H125" s="196"/>
      <c r="I125" s="196"/>
      <c r="J125" s="236"/>
      <c r="K125" s="14"/>
    </row>
    <row r="126" spans="2:13" x14ac:dyDescent="0.25">
      <c r="B126" s="215" t="str">
        <f>IF(ISBLANK('H COMP Mise à jour Année 2'!B126:B126),"",'H COMP Mise à jour Année 2'!B126:B126)</f>
        <v/>
      </c>
      <c r="C126" s="236"/>
      <c r="D126" s="236"/>
      <c r="E126" s="236"/>
      <c r="F126" s="196"/>
      <c r="G126" s="196"/>
      <c r="H126" s="196"/>
      <c r="I126" s="196"/>
      <c r="J126" s="236"/>
      <c r="K126" s="14"/>
    </row>
    <row r="127" spans="2:13" x14ac:dyDescent="0.25">
      <c r="B127" s="215" t="str">
        <f>IF(ISBLANK('H COMP Mise à jour Année 2'!B127:B127),"",'H COMP Mise à jour Année 2'!B127:B127)</f>
        <v/>
      </c>
      <c r="C127" s="236"/>
      <c r="D127" s="236"/>
      <c r="E127" s="236"/>
      <c r="F127" s="196"/>
      <c r="G127" s="196"/>
      <c r="H127" s="196"/>
      <c r="I127" s="196"/>
      <c r="J127" s="236"/>
      <c r="K127" s="14"/>
    </row>
    <row r="128" spans="2:13" x14ac:dyDescent="0.25">
      <c r="B128" s="215" t="str">
        <f>IF(ISBLANK('H COMP Mise à jour Année 2'!B128:B128),"",'H COMP Mise à jour Année 2'!B128:B128)</f>
        <v/>
      </c>
      <c r="C128" s="236"/>
      <c r="D128" s="236"/>
      <c r="E128" s="236"/>
      <c r="F128" s="196"/>
      <c r="G128" s="196"/>
      <c r="H128" s="196"/>
      <c r="I128" s="196"/>
      <c r="J128" s="236"/>
      <c r="K128" s="14"/>
    </row>
    <row r="129" spans="2:14" x14ac:dyDescent="0.25">
      <c r="B129" s="215" t="str">
        <f>IF(ISBLANK('H COMP Mise à jour Année 2'!B129:B129),"",'H COMP Mise à jour Année 2'!B129:B129)</f>
        <v/>
      </c>
      <c r="C129" s="236"/>
      <c r="D129" s="236"/>
      <c r="E129" s="236"/>
      <c r="F129" s="196"/>
      <c r="G129" s="196"/>
      <c r="H129" s="196"/>
      <c r="I129" s="196"/>
      <c r="J129" s="236"/>
      <c r="K129" s="14"/>
    </row>
    <row r="130" spans="2:14" x14ac:dyDescent="0.25">
      <c r="B130" s="215" t="str">
        <f>IF(ISBLANK('H COMP Mise à jour Année 2'!B130:B130),"",'H COMP Mise à jour Année 2'!B130:B130)</f>
        <v/>
      </c>
      <c r="C130" s="236"/>
      <c r="D130" s="236"/>
      <c r="E130" s="236"/>
      <c r="F130" s="196"/>
      <c r="G130" s="196"/>
      <c r="H130" s="196"/>
      <c r="I130" s="196"/>
      <c r="J130" s="236"/>
      <c r="K130" s="14"/>
      <c r="N130" s="1"/>
    </row>
    <row r="131" spans="2:14" x14ac:dyDescent="0.25">
      <c r="B131" s="215" t="str">
        <f>IF(ISBLANK('H COMP Mise à jour Année 2'!B131:B131),"",'H COMP Mise à jour Année 2'!B131:B131)</f>
        <v/>
      </c>
      <c r="C131" s="236"/>
      <c r="D131" s="236"/>
      <c r="E131" s="236"/>
      <c r="F131" s="196"/>
      <c r="G131" s="196"/>
      <c r="H131" s="196"/>
      <c r="I131" s="196"/>
      <c r="J131" s="236"/>
      <c r="K131" s="14"/>
    </row>
    <row r="132" spans="2:14" x14ac:dyDescent="0.25">
      <c r="B132" s="215" t="str">
        <f>IF(ISBLANK('H COMP Mise à jour Année 2'!B132:B132),"",'H COMP Mise à jour Année 2'!B132:B132)</f>
        <v/>
      </c>
      <c r="C132" s="236"/>
      <c r="D132" s="236"/>
      <c r="E132" s="236"/>
      <c r="F132" s="196"/>
      <c r="G132" s="196"/>
      <c r="H132" s="196"/>
      <c r="I132" s="196"/>
      <c r="J132" s="236"/>
      <c r="K132" s="14"/>
    </row>
    <row r="133" spans="2:14" x14ac:dyDescent="0.25">
      <c r="B133" s="215" t="str">
        <f>IF(ISBLANK('H COMP Mise à jour Année 2'!B133:B133),"",'H COMP Mise à jour Année 2'!B133:B133)</f>
        <v/>
      </c>
      <c r="C133" s="236"/>
      <c r="D133" s="236"/>
      <c r="E133" s="236"/>
      <c r="F133" s="196"/>
      <c r="G133" s="196"/>
      <c r="H133" s="196"/>
      <c r="I133" s="196"/>
      <c r="J133" s="236"/>
      <c r="K133" s="14"/>
    </row>
    <row r="134" spans="2:14" ht="15" x14ac:dyDescent="0.25">
      <c r="B134" s="190" t="s">
        <v>142</v>
      </c>
      <c r="C134" s="237">
        <f>'G COMP Mise à jour Année 1'!F134</f>
        <v>0</v>
      </c>
      <c r="D134" s="237">
        <f>'H COMP Mise à jour Année 2'!H134</f>
        <v>0</v>
      </c>
      <c r="E134" s="237">
        <f>'D COMP Budget'!E134</f>
        <v>0</v>
      </c>
      <c r="F134" s="238">
        <f>+SUM(F122:F133)</f>
        <v>0</v>
      </c>
      <c r="G134" s="238">
        <f t="shared" ref="G134:I134" si="4">+SUM(G122:G133)</f>
        <v>0</v>
      </c>
      <c r="H134" s="238">
        <f t="shared" si="4"/>
        <v>0</v>
      </c>
      <c r="I134" s="238">
        <f t="shared" si="4"/>
        <v>0</v>
      </c>
      <c r="J134" s="237">
        <f>C134+D134+I134</f>
        <v>0</v>
      </c>
      <c r="K134" s="14"/>
    </row>
    <row r="135" spans="2:14" x14ac:dyDescent="0.25">
      <c r="B135" s="1"/>
      <c r="C135" s="64"/>
      <c r="D135" s="64"/>
      <c r="E135" s="64"/>
      <c r="F135" s="64"/>
      <c r="G135" s="64"/>
      <c r="H135" s="64"/>
      <c r="I135" s="64"/>
      <c r="J135" s="64"/>
    </row>
    <row r="136" spans="2:14" ht="15" x14ac:dyDescent="0.25">
      <c r="B136" s="280" t="s">
        <v>186</v>
      </c>
      <c r="C136" s="276"/>
      <c r="D136" s="276"/>
      <c r="E136" s="276"/>
      <c r="F136" s="276"/>
      <c r="G136" s="276"/>
      <c r="H136" s="276"/>
      <c r="I136" s="276"/>
      <c r="J136" s="276"/>
      <c r="K136" s="276"/>
    </row>
    <row r="137" spans="2:14" x14ac:dyDescent="0.25">
      <c r="B137" s="151" t="str">
        <f>+IF('D COMP Budget'!B137:B137="","",'D COMP Budget'!B137:B137)</f>
        <v>Personnel chargé de la promotion</v>
      </c>
      <c r="C137" s="236"/>
      <c r="D137" s="236"/>
      <c r="E137" s="236"/>
      <c r="F137" s="196"/>
      <c r="G137" s="196"/>
      <c r="H137" s="196"/>
      <c r="I137" s="196"/>
      <c r="J137" s="236"/>
      <c r="K137" s="14"/>
      <c r="L137" s="73"/>
    </row>
    <row r="138" spans="2:14" ht="28.5" x14ac:dyDescent="0.25">
      <c r="B138" s="151" t="str">
        <f>+IF('D COMP Budget'!B138:B138="","",'D COMP Budget'!B138:B138)</f>
        <v>Coûts promotionnels, par ex., le matériel de marketing et de promotion</v>
      </c>
      <c r="C138" s="236"/>
      <c r="D138" s="236"/>
      <c r="E138" s="236"/>
      <c r="F138" s="196"/>
      <c r="G138" s="196"/>
      <c r="H138" s="196"/>
      <c r="I138" s="196"/>
      <c r="J138" s="236"/>
      <c r="K138" s="14"/>
      <c r="L138" s="73"/>
    </row>
    <row r="139" spans="2:14" x14ac:dyDescent="0.25">
      <c r="B139" s="151" t="str">
        <f>+IF('D COMP Budget'!B139:B139="","",'D COMP Budget'!B139:B139)</f>
        <v>Personnel chargé de l’administration</v>
      </c>
      <c r="C139" s="236"/>
      <c r="D139" s="236"/>
      <c r="E139" s="236"/>
      <c r="F139" s="196"/>
      <c r="G139" s="196"/>
      <c r="H139" s="196"/>
      <c r="I139" s="196"/>
      <c r="J139" s="236"/>
      <c r="K139" s="14"/>
    </row>
    <row r="140" spans="2:14" x14ac:dyDescent="0.25">
      <c r="B140" s="151" t="str">
        <f>+IF('D COMP Budget'!B140:B140="","",'D COMP Budget'!B140:B140)</f>
        <v>Coûts administratifs</v>
      </c>
      <c r="C140" s="236"/>
      <c r="D140" s="236"/>
      <c r="E140" s="236"/>
      <c r="F140" s="196"/>
      <c r="G140" s="196"/>
      <c r="H140" s="196"/>
      <c r="I140" s="196"/>
      <c r="J140" s="236"/>
      <c r="K140" s="14"/>
    </row>
    <row r="141" spans="2:14" ht="15" x14ac:dyDescent="0.25">
      <c r="B141" s="193" t="s">
        <v>164</v>
      </c>
      <c r="C141" s="327"/>
      <c r="D141" s="328"/>
      <c r="E141" s="328"/>
      <c r="F141" s="328"/>
      <c r="G141" s="328"/>
      <c r="H141" s="328"/>
      <c r="I141" s="328"/>
      <c r="J141" s="328"/>
      <c r="K141" s="329"/>
    </row>
    <row r="142" spans="2:14" x14ac:dyDescent="0.25">
      <c r="B142" s="215" t="str">
        <f>IF(ISBLANK('H COMP Mise à jour Année 2'!B142:B142),"",'H COMP Mise à jour Année 2'!B142:B142)</f>
        <v/>
      </c>
      <c r="C142" s="236"/>
      <c r="D142" s="236"/>
      <c r="E142" s="236"/>
      <c r="F142" s="196"/>
      <c r="G142" s="196"/>
      <c r="H142" s="196"/>
      <c r="I142" s="196"/>
      <c r="J142" s="236"/>
      <c r="K142" s="14"/>
    </row>
    <row r="143" spans="2:14" x14ac:dyDescent="0.25">
      <c r="B143" s="215" t="str">
        <f>IF(ISBLANK('H COMP Mise à jour Année 2'!B143:B143),"",'H COMP Mise à jour Année 2'!B143:B143)</f>
        <v/>
      </c>
      <c r="C143" s="236"/>
      <c r="D143" s="236"/>
      <c r="E143" s="236"/>
      <c r="F143" s="196"/>
      <c r="G143" s="196"/>
      <c r="H143" s="196"/>
      <c r="I143" s="196"/>
      <c r="J143" s="236"/>
      <c r="K143" s="14"/>
    </row>
    <row r="144" spans="2:14" x14ac:dyDescent="0.25">
      <c r="B144" s="215" t="str">
        <f>IF(ISBLANK('H COMP Mise à jour Année 2'!B144:B144),"",'H COMP Mise à jour Année 2'!B144:B144)</f>
        <v/>
      </c>
      <c r="C144" s="236"/>
      <c r="D144" s="236"/>
      <c r="E144" s="236"/>
      <c r="F144" s="196"/>
      <c r="G144" s="196"/>
      <c r="H144" s="196"/>
      <c r="I144" s="196"/>
      <c r="J144" s="236"/>
      <c r="K144" s="14"/>
    </row>
    <row r="145" spans="2:11" x14ac:dyDescent="0.25">
      <c r="B145" s="215" t="str">
        <f>IF(ISBLANK('H COMP Mise à jour Année 2'!B145:B145),"",'H COMP Mise à jour Année 2'!B145:B145)</f>
        <v/>
      </c>
      <c r="C145" s="236"/>
      <c r="D145" s="236"/>
      <c r="E145" s="236"/>
      <c r="F145" s="196"/>
      <c r="G145" s="196"/>
      <c r="H145" s="196"/>
      <c r="I145" s="196"/>
      <c r="J145" s="236"/>
      <c r="K145" s="14"/>
    </row>
    <row r="146" spans="2:11" x14ac:dyDescent="0.25">
      <c r="B146" s="215" t="str">
        <f>IF(ISBLANK('H COMP Mise à jour Année 2'!B146:B146),"",'H COMP Mise à jour Année 2'!B146:B146)</f>
        <v/>
      </c>
      <c r="C146" s="236"/>
      <c r="D146" s="236"/>
      <c r="E146" s="236"/>
      <c r="F146" s="196"/>
      <c r="G146" s="196"/>
      <c r="H146" s="196"/>
      <c r="I146" s="196"/>
      <c r="J146" s="236"/>
      <c r="K146" s="14"/>
    </row>
    <row r="147" spans="2:11" ht="15" x14ac:dyDescent="0.25">
      <c r="B147" s="190" t="s">
        <v>165</v>
      </c>
      <c r="C147" s="237">
        <f>'G COMP Mise à jour Année 1'!F147</f>
        <v>0</v>
      </c>
      <c r="D147" s="237">
        <f>'H COMP Mise à jour Année 2'!H147</f>
        <v>0</v>
      </c>
      <c r="E147" s="237">
        <f>'D COMP Budget'!E147</f>
        <v>0</v>
      </c>
      <c r="F147" s="238">
        <f t="shared" ref="F147:I147" si="5">+SUM(F137:F140,F142:F146)</f>
        <v>0</v>
      </c>
      <c r="G147" s="238">
        <f t="shared" si="5"/>
        <v>0</v>
      </c>
      <c r="H147" s="238">
        <f t="shared" si="5"/>
        <v>0</v>
      </c>
      <c r="I147" s="238">
        <f t="shared" si="5"/>
        <v>0</v>
      </c>
      <c r="J147" s="237">
        <f>C147+D147+I147</f>
        <v>0</v>
      </c>
      <c r="K147" s="14"/>
    </row>
    <row r="148" spans="2:11" x14ac:dyDescent="0.25">
      <c r="B148" s="11"/>
      <c r="C148" s="74"/>
      <c r="D148" s="74"/>
      <c r="E148" s="64"/>
      <c r="F148" s="74"/>
      <c r="G148" s="74"/>
      <c r="H148" s="74"/>
      <c r="I148" s="74"/>
      <c r="J148" s="74"/>
      <c r="K148" s="1"/>
    </row>
    <row r="149" spans="2:11" ht="15" x14ac:dyDescent="0.25">
      <c r="B149" s="150" t="s">
        <v>162</v>
      </c>
      <c r="C149" s="237">
        <f>'G COMP Mise à jour Année 1'!F149</f>
        <v>0</v>
      </c>
      <c r="D149" s="237">
        <f>'H COMP Mise à jour Année 2'!H149</f>
        <v>0</v>
      </c>
      <c r="E149" s="237">
        <f>'D COMP Budget'!E149</f>
        <v>0</v>
      </c>
      <c r="F149" s="238">
        <f>SUM(F29,F43,F62,F118,F134,F147)</f>
        <v>0</v>
      </c>
      <c r="G149" s="238">
        <f>SUM(G29,G43,G62,G118,G134,G147)</f>
        <v>0</v>
      </c>
      <c r="H149" s="238">
        <f>SUM(H29,H43,H62,H118,H134,H147)</f>
        <v>0</v>
      </c>
      <c r="I149" s="238">
        <f>SUM(I29,I43,I62,I118,I134,I147)</f>
        <v>0</v>
      </c>
      <c r="J149" s="237">
        <f>C149+D149+I149</f>
        <v>0</v>
      </c>
      <c r="K149" s="14"/>
    </row>
    <row r="150" spans="2:11" ht="15" x14ac:dyDescent="0.25">
      <c r="B150" s="9"/>
      <c r="C150" s="66"/>
      <c r="D150" s="66"/>
      <c r="E150" s="64"/>
      <c r="F150" s="64"/>
      <c r="G150" s="64"/>
      <c r="H150" s="64"/>
      <c r="I150" s="66"/>
      <c r="J150" s="66"/>
    </row>
    <row r="151" spans="2:11" ht="15" x14ac:dyDescent="0.25">
      <c r="B151" s="9"/>
      <c r="C151" s="66"/>
      <c r="D151" s="66"/>
      <c r="E151" s="64"/>
      <c r="F151" s="64"/>
      <c r="G151" s="64"/>
      <c r="H151" s="64"/>
      <c r="I151" s="66"/>
      <c r="J151" s="66"/>
    </row>
    <row r="152" spans="2:11" ht="15" x14ac:dyDescent="0.25">
      <c r="B152" s="309" t="s">
        <v>97</v>
      </c>
      <c r="C152" s="309"/>
      <c r="D152" s="309"/>
      <c r="E152" s="309"/>
      <c r="F152" s="309"/>
      <c r="G152" s="309"/>
      <c r="H152" s="309"/>
      <c r="I152" s="309"/>
      <c r="J152" s="309"/>
      <c r="K152" s="309"/>
    </row>
    <row r="153" spans="2:11" ht="60" x14ac:dyDescent="0.25">
      <c r="B153" s="11"/>
      <c r="C153" s="17" t="s">
        <v>58</v>
      </c>
      <c r="D153" s="17" t="s">
        <v>59</v>
      </c>
      <c r="E153" s="17" t="s">
        <v>184</v>
      </c>
      <c r="F153" s="139" t="s">
        <v>111</v>
      </c>
      <c r="G153" s="139" t="s">
        <v>63</v>
      </c>
      <c r="H153" s="139" t="s">
        <v>64</v>
      </c>
      <c r="I153" s="139" t="s">
        <v>65</v>
      </c>
      <c r="J153" s="17" t="s">
        <v>66</v>
      </c>
      <c r="K153" s="216" t="s">
        <v>220</v>
      </c>
    </row>
    <row r="154" spans="2:11" ht="15" x14ac:dyDescent="0.25">
      <c r="B154" s="11"/>
      <c r="F154" s="75"/>
      <c r="G154" s="76"/>
      <c r="H154" s="76"/>
      <c r="I154" s="64"/>
      <c r="J154" s="64"/>
      <c r="K154" s="1"/>
    </row>
    <row r="155" spans="2:11" ht="15" x14ac:dyDescent="0.25">
      <c r="B155" s="319" t="str">
        <f>+IF('D COMP Budget'!B155="","",'D COMP Budget'!B155)</f>
        <v>Revenus gagnés</v>
      </c>
      <c r="C155" s="320"/>
      <c r="D155" s="320"/>
      <c r="E155" s="320"/>
      <c r="F155" s="320"/>
      <c r="G155" s="320"/>
      <c r="H155" s="320"/>
      <c r="I155" s="320"/>
      <c r="J155" s="320"/>
      <c r="K155" s="321"/>
    </row>
    <row r="156" spans="2:11" ht="15" x14ac:dyDescent="0.25">
      <c r="B156" s="202" t="str">
        <f>+IF('D COMP Budget'!B156="","",'D COMP Budget'!B156)</f>
        <v>Ventes de billets</v>
      </c>
      <c r="C156" s="327"/>
      <c r="D156" s="328"/>
      <c r="E156" s="328"/>
      <c r="F156" s="328"/>
      <c r="G156" s="328"/>
      <c r="H156" s="328"/>
      <c r="I156" s="328"/>
      <c r="J156" s="328"/>
      <c r="K156" s="329"/>
    </row>
    <row r="157" spans="2:11" x14ac:dyDescent="0.25">
      <c r="B157" s="241" t="str">
        <f>IF(ISBLANK('H COMP Mise à jour Année 2'!B157),"",'H COMP Mise à jour Année 2'!B157)</f>
        <v/>
      </c>
      <c r="C157" s="236"/>
      <c r="D157" s="236"/>
      <c r="E157" s="236"/>
      <c r="F157" s="196"/>
      <c r="G157" s="196"/>
      <c r="H157" s="196"/>
      <c r="I157" s="196"/>
      <c r="J157" s="236"/>
      <c r="K157" s="14"/>
    </row>
    <row r="158" spans="2:11" x14ac:dyDescent="0.25">
      <c r="B158" s="241" t="str">
        <f>IF(ISBLANK('H COMP Mise à jour Année 2'!B158),"",'H COMP Mise à jour Année 2'!B158)</f>
        <v/>
      </c>
      <c r="C158" s="236"/>
      <c r="D158" s="236"/>
      <c r="E158" s="236"/>
      <c r="F158" s="196"/>
      <c r="G158" s="196"/>
      <c r="H158" s="196"/>
      <c r="I158" s="196"/>
      <c r="J158" s="236"/>
      <c r="K158" s="14"/>
    </row>
    <row r="159" spans="2:11" x14ac:dyDescent="0.25">
      <c r="B159" s="241" t="str">
        <f>IF(ISBLANK('H COMP Mise à jour Année 2'!B159),"",'H COMP Mise à jour Année 2'!B159)</f>
        <v/>
      </c>
      <c r="C159" s="236"/>
      <c r="D159" s="236"/>
      <c r="E159" s="236"/>
      <c r="F159" s="196"/>
      <c r="G159" s="196"/>
      <c r="H159" s="196"/>
      <c r="I159" s="196"/>
      <c r="J159" s="236"/>
      <c r="K159" s="14"/>
    </row>
    <row r="160" spans="2:11" x14ac:dyDescent="0.25">
      <c r="B160" s="241" t="str">
        <f>IF(ISBLANK('H COMP Mise à jour Année 2'!B160),"",'H COMP Mise à jour Année 2'!B160)</f>
        <v/>
      </c>
      <c r="C160" s="236"/>
      <c r="D160" s="236"/>
      <c r="E160" s="236"/>
      <c r="F160" s="196"/>
      <c r="G160" s="196"/>
      <c r="H160" s="196"/>
      <c r="I160" s="196"/>
      <c r="J160" s="236"/>
      <c r="K160" s="14"/>
    </row>
    <row r="161" spans="2:11" x14ac:dyDescent="0.25">
      <c r="B161" s="241" t="str">
        <f>IF(ISBLANK('H COMP Mise à jour Année 2'!B161),"",'H COMP Mise à jour Année 2'!B161)</f>
        <v/>
      </c>
      <c r="C161" s="236"/>
      <c r="D161" s="236"/>
      <c r="E161" s="236"/>
      <c r="F161" s="196"/>
      <c r="G161" s="196"/>
      <c r="H161" s="196"/>
      <c r="I161" s="196"/>
      <c r="J161" s="236"/>
      <c r="K161" s="14"/>
    </row>
    <row r="162" spans="2:11" x14ac:dyDescent="0.25">
      <c r="B162" s="241" t="str">
        <f>IF(ISBLANK('H COMP Mise à jour Année 2'!B162),"",'H COMP Mise à jour Année 2'!B162)</f>
        <v/>
      </c>
      <c r="C162" s="236"/>
      <c r="D162" s="236"/>
      <c r="E162" s="236"/>
      <c r="F162" s="196"/>
      <c r="G162" s="196"/>
      <c r="H162" s="196"/>
      <c r="I162" s="196"/>
      <c r="J162" s="236"/>
      <c r="K162" s="14"/>
    </row>
    <row r="163" spans="2:11" x14ac:dyDescent="0.25">
      <c r="B163" s="241" t="str">
        <f>IF(ISBLANK('H COMP Mise à jour Année 2'!B163),"",'H COMP Mise à jour Année 2'!B163)</f>
        <v/>
      </c>
      <c r="C163" s="236"/>
      <c r="D163" s="236"/>
      <c r="E163" s="236"/>
      <c r="F163" s="196"/>
      <c r="G163" s="196"/>
      <c r="H163" s="196"/>
      <c r="I163" s="196"/>
      <c r="J163" s="236"/>
      <c r="K163" s="14"/>
    </row>
    <row r="164" spans="2:11" x14ac:dyDescent="0.25">
      <c r="B164" s="241" t="str">
        <f>IF(ISBLANK('H COMP Mise à jour Année 2'!B164),"",'H COMP Mise à jour Année 2'!B164)</f>
        <v/>
      </c>
      <c r="C164" s="236"/>
      <c r="D164" s="236"/>
      <c r="E164" s="236"/>
      <c r="F164" s="196"/>
      <c r="G164" s="196"/>
      <c r="H164" s="196"/>
      <c r="I164" s="196"/>
      <c r="J164" s="236"/>
      <c r="K164" s="14"/>
    </row>
    <row r="165" spans="2:11" x14ac:dyDescent="0.25">
      <c r="B165" s="241" t="str">
        <f>IF(ISBLANK('H COMP Mise à jour Année 2'!B165),"",'H COMP Mise à jour Année 2'!B165)</f>
        <v/>
      </c>
      <c r="C165" s="236"/>
      <c r="D165" s="236"/>
      <c r="E165" s="236"/>
      <c r="F165" s="196"/>
      <c r="G165" s="196"/>
      <c r="H165" s="196"/>
      <c r="I165" s="196"/>
      <c r="J165" s="236"/>
      <c r="K165" s="14"/>
    </row>
    <row r="166" spans="2:11" x14ac:dyDescent="0.25">
      <c r="B166" s="241" t="str">
        <f>IF(ISBLANK('H COMP Mise à jour Année 2'!B166),"",'H COMP Mise à jour Année 2'!B166)</f>
        <v/>
      </c>
      <c r="C166" s="236"/>
      <c r="D166" s="236"/>
      <c r="E166" s="236"/>
      <c r="F166" s="196"/>
      <c r="G166" s="196"/>
      <c r="H166" s="196"/>
      <c r="I166" s="196"/>
      <c r="J166" s="236"/>
      <c r="K166" s="14"/>
    </row>
    <row r="167" spans="2:11" ht="30" x14ac:dyDescent="0.25">
      <c r="B167" s="202" t="str">
        <f>+IF('D COMP Budget'!B167="","",'D COMP Budget'!B167)</f>
        <v>Cachets garantis versés par le diffuseur ou l’organisme d’accueil</v>
      </c>
      <c r="C167" s="327"/>
      <c r="D167" s="328"/>
      <c r="E167" s="328"/>
      <c r="F167" s="328"/>
      <c r="G167" s="328"/>
      <c r="H167" s="328"/>
      <c r="I167" s="328"/>
      <c r="J167" s="328"/>
      <c r="K167" s="329"/>
    </row>
    <row r="168" spans="2:11" x14ac:dyDescent="0.25">
      <c r="B168" s="241" t="str">
        <f>IF(ISBLANK('H COMP Mise à jour Année 2'!B168),"",'H COMP Mise à jour Année 2'!B168)</f>
        <v/>
      </c>
      <c r="C168" s="236"/>
      <c r="D168" s="236"/>
      <c r="E168" s="236"/>
      <c r="F168" s="196"/>
      <c r="G168" s="196"/>
      <c r="H168" s="196"/>
      <c r="I168" s="196"/>
      <c r="J168" s="236"/>
      <c r="K168" s="14"/>
    </row>
    <row r="169" spans="2:11" x14ac:dyDescent="0.25">
      <c r="B169" s="241" t="str">
        <f>IF(ISBLANK('H COMP Mise à jour Année 2'!B169),"",'H COMP Mise à jour Année 2'!B169)</f>
        <v/>
      </c>
      <c r="C169" s="236"/>
      <c r="D169" s="236"/>
      <c r="E169" s="236"/>
      <c r="F169" s="196"/>
      <c r="G169" s="196"/>
      <c r="H169" s="196"/>
      <c r="I169" s="196"/>
      <c r="J169" s="236"/>
      <c r="K169" s="14"/>
    </row>
    <row r="170" spans="2:11" x14ac:dyDescent="0.25">
      <c r="B170" s="241" t="str">
        <f>IF(ISBLANK('H COMP Mise à jour Année 2'!B170),"",'H COMP Mise à jour Année 2'!B170)</f>
        <v/>
      </c>
      <c r="C170" s="236"/>
      <c r="D170" s="236"/>
      <c r="E170" s="236"/>
      <c r="F170" s="196"/>
      <c r="G170" s="196"/>
      <c r="H170" s="196"/>
      <c r="I170" s="196"/>
      <c r="J170" s="236"/>
      <c r="K170" s="14"/>
    </row>
    <row r="171" spans="2:11" x14ac:dyDescent="0.25">
      <c r="B171" s="241" t="str">
        <f>IF(ISBLANK('H COMP Mise à jour Année 2'!B171),"",'H COMP Mise à jour Année 2'!B171)</f>
        <v/>
      </c>
      <c r="C171" s="236"/>
      <c r="D171" s="236"/>
      <c r="E171" s="236"/>
      <c r="F171" s="196"/>
      <c r="G171" s="196"/>
      <c r="H171" s="196"/>
      <c r="I171" s="196"/>
      <c r="J171" s="236"/>
      <c r="K171" s="14"/>
    </row>
    <row r="172" spans="2:11" x14ac:dyDescent="0.25">
      <c r="B172" s="241" t="str">
        <f>IF(ISBLANK('H COMP Mise à jour Année 2'!B172),"",'H COMP Mise à jour Année 2'!B172)</f>
        <v/>
      </c>
      <c r="C172" s="236"/>
      <c r="D172" s="236"/>
      <c r="E172" s="236"/>
      <c r="F172" s="196"/>
      <c r="G172" s="196"/>
      <c r="H172" s="196"/>
      <c r="I172" s="196"/>
      <c r="J172" s="236"/>
      <c r="K172" s="14"/>
    </row>
    <row r="173" spans="2:11" x14ac:dyDescent="0.25">
      <c r="B173" s="241" t="str">
        <f>IF(ISBLANK('H COMP Mise à jour Année 2'!B173),"",'H COMP Mise à jour Année 2'!B173)</f>
        <v/>
      </c>
      <c r="C173" s="236"/>
      <c r="D173" s="236"/>
      <c r="E173" s="236"/>
      <c r="F173" s="196"/>
      <c r="G173" s="196"/>
      <c r="H173" s="196"/>
      <c r="I173" s="196"/>
      <c r="J173" s="236"/>
      <c r="K173" s="14"/>
    </row>
    <row r="174" spans="2:11" x14ac:dyDescent="0.25">
      <c r="B174" s="241" t="str">
        <f>IF(ISBLANK('H COMP Mise à jour Année 2'!B174),"",'H COMP Mise à jour Année 2'!B174)</f>
        <v/>
      </c>
      <c r="C174" s="236"/>
      <c r="D174" s="236"/>
      <c r="E174" s="236"/>
      <c r="F174" s="196"/>
      <c r="G174" s="196"/>
      <c r="H174" s="196"/>
      <c r="I174" s="196"/>
      <c r="J174" s="236"/>
      <c r="K174" s="14"/>
    </row>
    <row r="175" spans="2:11" x14ac:dyDescent="0.25">
      <c r="B175" s="241" t="str">
        <f>IF(ISBLANK('H COMP Mise à jour Année 2'!B175),"",'H COMP Mise à jour Année 2'!B175)</f>
        <v/>
      </c>
      <c r="C175" s="236"/>
      <c r="D175" s="236"/>
      <c r="E175" s="236"/>
      <c r="F175" s="196"/>
      <c r="G175" s="196"/>
      <c r="H175" s="196"/>
      <c r="I175" s="196"/>
      <c r="J175" s="236"/>
      <c r="K175" s="14"/>
    </row>
    <row r="176" spans="2:11" x14ac:dyDescent="0.25">
      <c r="B176" s="241" t="str">
        <f>IF(ISBLANK('H COMP Mise à jour Année 2'!B176),"",'H COMP Mise à jour Année 2'!B176)</f>
        <v/>
      </c>
      <c r="C176" s="236"/>
      <c r="D176" s="236"/>
      <c r="E176" s="236"/>
      <c r="F176" s="196"/>
      <c r="G176" s="196"/>
      <c r="H176" s="196"/>
      <c r="I176" s="196"/>
      <c r="J176" s="236"/>
      <c r="K176" s="14"/>
    </row>
    <row r="177" spans="2:11" x14ac:dyDescent="0.25">
      <c r="B177" s="241" t="str">
        <f>IF(ISBLANK('H COMP Mise à jour Année 2'!B177),"",'H COMP Mise à jour Année 2'!B177)</f>
        <v/>
      </c>
      <c r="C177" s="236"/>
      <c r="D177" s="236"/>
      <c r="E177" s="236"/>
      <c r="F177" s="196"/>
      <c r="G177" s="196"/>
      <c r="H177" s="196"/>
      <c r="I177" s="196"/>
      <c r="J177" s="236"/>
      <c r="K177" s="14"/>
    </row>
    <row r="178" spans="2:11" ht="15" x14ac:dyDescent="0.25">
      <c r="B178" s="202" t="str">
        <f>+IF('D COMP Budget'!B178="","",'D COMP Budget'!B178)</f>
        <v>Autres revenus gagnés</v>
      </c>
      <c r="C178" s="327"/>
      <c r="D178" s="328"/>
      <c r="E178" s="328"/>
      <c r="F178" s="328"/>
      <c r="G178" s="328"/>
      <c r="H178" s="328"/>
      <c r="I178" s="328"/>
      <c r="J178" s="328"/>
      <c r="K178" s="329"/>
    </row>
    <row r="179" spans="2:11" x14ac:dyDescent="0.25">
      <c r="B179" s="241" t="str">
        <f>IF(ISBLANK('H COMP Mise à jour Année 2'!B179),"",'H COMP Mise à jour Année 2'!B179)</f>
        <v/>
      </c>
      <c r="C179" s="236"/>
      <c r="D179" s="236"/>
      <c r="E179" s="236"/>
      <c r="F179" s="196"/>
      <c r="G179" s="196"/>
      <c r="H179" s="196"/>
      <c r="I179" s="196"/>
      <c r="J179" s="236"/>
      <c r="K179" s="14"/>
    </row>
    <row r="180" spans="2:11" x14ac:dyDescent="0.25">
      <c r="B180" s="241" t="str">
        <f>IF(ISBLANK('H COMP Mise à jour Année 2'!B180),"",'H COMP Mise à jour Année 2'!B180)</f>
        <v/>
      </c>
      <c r="C180" s="236"/>
      <c r="D180" s="236"/>
      <c r="E180" s="236"/>
      <c r="F180" s="196"/>
      <c r="G180" s="196"/>
      <c r="H180" s="196"/>
      <c r="I180" s="196"/>
      <c r="J180" s="236"/>
      <c r="K180" s="14"/>
    </row>
    <row r="181" spans="2:11" x14ac:dyDescent="0.25">
      <c r="B181" s="241" t="str">
        <f>IF(ISBLANK('H COMP Mise à jour Année 2'!B181),"",'H COMP Mise à jour Année 2'!B181)</f>
        <v/>
      </c>
      <c r="C181" s="236"/>
      <c r="D181" s="236"/>
      <c r="E181" s="236"/>
      <c r="F181" s="196"/>
      <c r="G181" s="196"/>
      <c r="H181" s="196"/>
      <c r="I181" s="196"/>
      <c r="J181" s="236"/>
      <c r="K181" s="14"/>
    </row>
    <row r="182" spans="2:11" x14ac:dyDescent="0.25">
      <c r="B182" s="241" t="str">
        <f>IF(ISBLANK('H COMP Mise à jour Année 2'!B182),"",'H COMP Mise à jour Année 2'!B182)</f>
        <v/>
      </c>
      <c r="C182" s="236"/>
      <c r="D182" s="236"/>
      <c r="E182" s="236"/>
      <c r="F182" s="196"/>
      <c r="G182" s="196"/>
      <c r="H182" s="196"/>
      <c r="I182" s="196"/>
      <c r="J182" s="236"/>
      <c r="K182" s="14"/>
    </row>
    <row r="183" spans="2:11" x14ac:dyDescent="0.25">
      <c r="B183" s="241" t="str">
        <f>IF(ISBLANK('H COMP Mise à jour Année 2'!B183),"",'H COMP Mise à jour Année 2'!B183)</f>
        <v/>
      </c>
      <c r="C183" s="236"/>
      <c r="D183" s="236"/>
      <c r="E183" s="236"/>
      <c r="F183" s="196"/>
      <c r="G183" s="196"/>
      <c r="H183" s="196"/>
      <c r="I183" s="196"/>
      <c r="J183" s="236"/>
      <c r="K183" s="14"/>
    </row>
    <row r="184" spans="2:11" ht="15" x14ac:dyDescent="0.25">
      <c r="B184" s="203" t="s">
        <v>143</v>
      </c>
      <c r="C184" s="237">
        <f>'G COMP Mise à jour Année 1'!F184</f>
        <v>0</v>
      </c>
      <c r="D184" s="237">
        <f>'H COMP Mise à jour Année 2'!H184</f>
        <v>0</v>
      </c>
      <c r="E184" s="237">
        <f>'D COMP Budget'!E184</f>
        <v>0</v>
      </c>
      <c r="F184" s="238">
        <f t="shared" ref="F184:I184" si="6">+SUM(F157:F166,F168:F177,F179:F183)</f>
        <v>0</v>
      </c>
      <c r="G184" s="238">
        <f t="shared" si="6"/>
        <v>0</v>
      </c>
      <c r="H184" s="238">
        <f t="shared" si="6"/>
        <v>0</v>
      </c>
      <c r="I184" s="238">
        <f t="shared" si="6"/>
        <v>0</v>
      </c>
      <c r="J184" s="237">
        <f>C184+D184+I184</f>
        <v>0</v>
      </c>
      <c r="K184" s="14"/>
    </row>
    <row r="185" spans="2:11" ht="15" x14ac:dyDescent="0.25">
      <c r="B185" s="10"/>
      <c r="F185" s="78"/>
      <c r="G185" s="79"/>
      <c r="H185" s="79"/>
      <c r="I185" s="79"/>
      <c r="J185" s="79"/>
    </row>
    <row r="186" spans="2:11" ht="15" x14ac:dyDescent="0.25">
      <c r="B186" s="335" t="str">
        <f>+IF('D COMP Budget'!B186="","",'D COMP Budget'!B186)</f>
        <v>Revenus du secteur privé</v>
      </c>
      <c r="C186" s="336"/>
      <c r="D186" s="336"/>
      <c r="E186" s="336"/>
      <c r="F186" s="336"/>
      <c r="G186" s="336"/>
      <c r="H186" s="336"/>
      <c r="I186" s="336"/>
      <c r="J186" s="336"/>
      <c r="K186" s="337"/>
    </row>
    <row r="187" spans="2:11" x14ac:dyDescent="0.25">
      <c r="B187" s="211" t="str">
        <f>+IF('D COMP Budget'!B187="","",'D COMP Budget'!B187)</f>
        <v>Commandites</v>
      </c>
      <c r="C187" s="236"/>
      <c r="D187" s="236"/>
      <c r="E187" s="236"/>
      <c r="F187" s="196"/>
      <c r="G187" s="196"/>
      <c r="H187" s="196"/>
      <c r="I187" s="196"/>
      <c r="J187" s="236"/>
      <c r="K187" s="14"/>
    </row>
    <row r="188" spans="2:11" x14ac:dyDescent="0.25">
      <c r="B188" s="211" t="str">
        <f>+IF('D COMP Budget'!B188="","",'D COMP Budget'!B188)</f>
        <v>Dons</v>
      </c>
      <c r="C188" s="236"/>
      <c r="D188" s="236"/>
      <c r="E188" s="236"/>
      <c r="F188" s="196"/>
      <c r="G188" s="196"/>
      <c r="H188" s="196"/>
      <c r="I188" s="196"/>
      <c r="J188" s="236"/>
      <c r="K188" s="14"/>
    </row>
    <row r="189" spans="2:11" x14ac:dyDescent="0.25">
      <c r="B189" s="211" t="str">
        <f>+IF('D COMP Budget'!B189="","",'D COMP Budget'!B189)</f>
        <v>Fondations</v>
      </c>
      <c r="C189" s="236"/>
      <c r="D189" s="236"/>
      <c r="E189" s="236"/>
      <c r="F189" s="196"/>
      <c r="G189" s="196"/>
      <c r="H189" s="196"/>
      <c r="I189" s="196"/>
      <c r="J189" s="236"/>
      <c r="K189" s="14"/>
    </row>
    <row r="190" spans="2:11" x14ac:dyDescent="0.25">
      <c r="B190" s="211" t="str">
        <f>+IF('D COMP Budget'!B190="","",'D COMP Budget'!B190)</f>
        <v>Collectes de fonds</v>
      </c>
      <c r="C190" s="236"/>
      <c r="D190" s="236"/>
      <c r="E190" s="236"/>
      <c r="F190" s="196"/>
      <c r="G190" s="196"/>
      <c r="H190" s="196"/>
      <c r="I190" s="196"/>
      <c r="J190" s="236"/>
      <c r="K190" s="14"/>
    </row>
    <row r="191" spans="2:11" ht="15" x14ac:dyDescent="0.25">
      <c r="B191" s="202" t="str">
        <f>+IF('D COMP Budget'!B191="","",'D COMP Budget'!B191)</f>
        <v>Autre revenus du secteur privé</v>
      </c>
      <c r="C191" s="327"/>
      <c r="D191" s="328"/>
      <c r="E191" s="328"/>
      <c r="F191" s="328"/>
      <c r="G191" s="328"/>
      <c r="H191" s="328"/>
      <c r="I191" s="328"/>
      <c r="J191" s="328"/>
      <c r="K191" s="329"/>
    </row>
    <row r="192" spans="2:11" x14ac:dyDescent="0.25">
      <c r="B192" s="241" t="str">
        <f>IF(ISBLANK('H COMP Mise à jour Année 2'!B192),"",'H COMP Mise à jour Année 2'!B192)</f>
        <v/>
      </c>
      <c r="C192" s="236"/>
      <c r="D192" s="236"/>
      <c r="E192" s="236"/>
      <c r="F192" s="196"/>
      <c r="G192" s="196"/>
      <c r="H192" s="196"/>
      <c r="I192" s="196"/>
      <c r="J192" s="236"/>
      <c r="K192" s="14"/>
    </row>
    <row r="193" spans="2:11" x14ac:dyDescent="0.25">
      <c r="B193" s="241" t="str">
        <f>IF(ISBLANK('H COMP Mise à jour Année 2'!B193),"",'H COMP Mise à jour Année 2'!B193)</f>
        <v/>
      </c>
      <c r="C193" s="236"/>
      <c r="D193" s="236"/>
      <c r="E193" s="236"/>
      <c r="F193" s="196"/>
      <c r="G193" s="196"/>
      <c r="H193" s="196"/>
      <c r="I193" s="196"/>
      <c r="J193" s="236"/>
      <c r="K193" s="14"/>
    </row>
    <row r="194" spans="2:11" x14ac:dyDescent="0.25">
      <c r="B194" s="241" t="str">
        <f>IF(ISBLANK('H COMP Mise à jour Année 2'!B194),"",'H COMP Mise à jour Année 2'!B194)</f>
        <v/>
      </c>
      <c r="C194" s="236"/>
      <c r="D194" s="236"/>
      <c r="E194" s="236"/>
      <c r="F194" s="196"/>
      <c r="G194" s="196"/>
      <c r="H194" s="196"/>
      <c r="I194" s="196"/>
      <c r="J194" s="236"/>
      <c r="K194" s="14"/>
    </row>
    <row r="195" spans="2:11" x14ac:dyDescent="0.25">
      <c r="B195" s="241" t="str">
        <f>IF(ISBLANK('H COMP Mise à jour Année 2'!B195),"",'H COMP Mise à jour Année 2'!B195)</f>
        <v/>
      </c>
      <c r="C195" s="236"/>
      <c r="D195" s="236"/>
      <c r="E195" s="236"/>
      <c r="F195" s="196"/>
      <c r="G195" s="196"/>
      <c r="H195" s="196"/>
      <c r="I195" s="196"/>
      <c r="J195" s="236"/>
      <c r="K195" s="14"/>
    </row>
    <row r="196" spans="2:11" x14ac:dyDescent="0.25">
      <c r="B196" s="241" t="str">
        <f>IF(ISBLANK('H COMP Mise à jour Année 2'!B196),"",'H COMP Mise à jour Année 2'!B196)</f>
        <v/>
      </c>
      <c r="C196" s="236"/>
      <c r="D196" s="236"/>
      <c r="E196" s="236"/>
      <c r="F196" s="196"/>
      <c r="G196" s="196"/>
      <c r="H196" s="196"/>
      <c r="I196" s="196"/>
      <c r="J196" s="236"/>
      <c r="K196" s="14"/>
    </row>
    <row r="197" spans="2:11" ht="15" x14ac:dyDescent="0.25">
      <c r="B197" s="203" t="s">
        <v>144</v>
      </c>
      <c r="C197" s="237">
        <f>'G COMP Mise à jour Année 1'!F197</f>
        <v>0</v>
      </c>
      <c r="D197" s="237">
        <f>'H COMP Mise à jour Année 2'!H197</f>
        <v>0</v>
      </c>
      <c r="E197" s="237">
        <f>'D COMP Budget'!E197</f>
        <v>0</v>
      </c>
      <c r="F197" s="238">
        <f t="shared" ref="F197:I197" si="7">+SUM(F192:F196,F187:F190)</f>
        <v>0</v>
      </c>
      <c r="G197" s="238">
        <f t="shared" si="7"/>
        <v>0</v>
      </c>
      <c r="H197" s="238">
        <f t="shared" si="7"/>
        <v>0</v>
      </c>
      <c r="I197" s="238">
        <f t="shared" si="7"/>
        <v>0</v>
      </c>
      <c r="J197" s="237">
        <f>C197+D197+I197</f>
        <v>0</v>
      </c>
      <c r="K197" s="14"/>
    </row>
    <row r="198" spans="2:11" x14ac:dyDescent="0.25">
      <c r="B198" s="11"/>
      <c r="F198" s="79"/>
      <c r="G198" s="79"/>
      <c r="H198" s="79"/>
      <c r="I198" s="79"/>
      <c r="J198" s="79"/>
    </row>
    <row r="199" spans="2:11" ht="15" x14ac:dyDescent="0.25">
      <c r="B199" s="335" t="str">
        <f>+IF('D COMP Budget'!B199="","",'D COMP Budget'!B199)</f>
        <v>Revenus du secteur public</v>
      </c>
      <c r="C199" s="336"/>
      <c r="D199" s="336"/>
      <c r="E199" s="336"/>
      <c r="F199" s="336"/>
      <c r="G199" s="336"/>
      <c r="H199" s="336"/>
      <c r="I199" s="336"/>
      <c r="J199" s="336"/>
      <c r="K199" s="337"/>
    </row>
    <row r="200" spans="2:11" ht="28.5" x14ac:dyDescent="0.25">
      <c r="B200" s="211" t="str">
        <f>+IF('D COMP Budget'!B200="","",'D COMP Budget'!B200)</f>
        <v>Subvention pour cette demande, jusqu’à 100 000 $ par année, jusqu’à 3 ans</v>
      </c>
      <c r="C200" s="236">
        <f>'G COMP Mise à jour Année 1'!F200</f>
        <v>0</v>
      </c>
      <c r="D200" s="236">
        <f>'H COMP Mise à jour Année 2'!H200</f>
        <v>0</v>
      </c>
      <c r="E200" s="236">
        <f>'D COMP Budget'!E200</f>
        <v>0</v>
      </c>
      <c r="F200" s="196"/>
      <c r="G200" s="196"/>
      <c r="H200" s="196"/>
      <c r="I200" s="196"/>
      <c r="J200" s="237">
        <f>C200+D200+I200</f>
        <v>0</v>
      </c>
      <c r="K200" s="14"/>
    </row>
    <row r="201" spans="2:11" ht="42.75" x14ac:dyDescent="0.25">
      <c r="B201" s="211" t="str">
        <f>+IF('D COMP Budget'!B201="","",'D COMP Budget'!B201)</f>
        <v>Soutien à l'accès aux services (Veuillez soumettre une demande distincte au Soutien à l'accès aux services)</v>
      </c>
      <c r="C201" s="236">
        <f>'G COMP Mise à jour Année 1'!F201</f>
        <v>0</v>
      </c>
      <c r="D201" s="236">
        <f>'H COMP Mise à jour Année 2'!H201</f>
        <v>0</v>
      </c>
      <c r="E201" s="236">
        <f>'D COMP Budget'!E201</f>
        <v>0</v>
      </c>
      <c r="F201" s="196"/>
      <c r="G201" s="196"/>
      <c r="H201" s="196"/>
      <c r="I201" s="196"/>
      <c r="J201" s="237">
        <f>C201+D201+I201</f>
        <v>0</v>
      </c>
      <c r="K201" s="14"/>
    </row>
    <row r="202" spans="2:11" ht="30" x14ac:dyDescent="0.25">
      <c r="B202" s="202" t="str">
        <f>+IF('D COMP Budget'!B202="","",'D COMP Budget'!B202)</f>
        <v xml:space="preserve">Autres subventions du Conseil des arts du Canada </v>
      </c>
      <c r="C202" s="327"/>
      <c r="D202" s="328"/>
      <c r="E202" s="328"/>
      <c r="F202" s="328"/>
      <c r="G202" s="328"/>
      <c r="H202" s="328"/>
      <c r="I202" s="328"/>
      <c r="J202" s="328"/>
      <c r="K202" s="329"/>
    </row>
    <row r="203" spans="2:11" x14ac:dyDescent="0.25">
      <c r="B203" s="241" t="str">
        <f>IF(ISBLANK('H COMP Mise à jour Année 2'!B203),"",'H COMP Mise à jour Année 2'!B203)</f>
        <v/>
      </c>
      <c r="C203" s="236"/>
      <c r="D203" s="236"/>
      <c r="E203" s="236"/>
      <c r="F203" s="196"/>
      <c r="G203" s="196"/>
      <c r="H203" s="196"/>
      <c r="I203" s="196"/>
      <c r="J203" s="236"/>
      <c r="K203" s="14"/>
    </row>
    <row r="204" spans="2:11" x14ac:dyDescent="0.25">
      <c r="B204" s="241" t="str">
        <f>IF(ISBLANK('H COMP Mise à jour Année 2'!B204),"",'H COMP Mise à jour Année 2'!B204)</f>
        <v/>
      </c>
      <c r="C204" s="236"/>
      <c r="D204" s="236"/>
      <c r="E204" s="236"/>
      <c r="F204" s="196"/>
      <c r="G204" s="196"/>
      <c r="H204" s="196"/>
      <c r="I204" s="196"/>
      <c r="J204" s="236"/>
      <c r="K204" s="14"/>
    </row>
    <row r="205" spans="2:11" x14ac:dyDescent="0.25">
      <c r="B205" s="241" t="str">
        <f>IF(ISBLANK('H COMP Mise à jour Année 2'!B205),"",'H COMP Mise à jour Année 2'!B205)</f>
        <v/>
      </c>
      <c r="C205" s="236"/>
      <c r="D205" s="236"/>
      <c r="E205" s="236"/>
      <c r="F205" s="196"/>
      <c r="G205" s="196"/>
      <c r="H205" s="196"/>
      <c r="I205" s="196"/>
      <c r="J205" s="236"/>
      <c r="K205" s="14"/>
    </row>
    <row r="206" spans="2:11" x14ac:dyDescent="0.25">
      <c r="B206" s="241" t="str">
        <f>IF(ISBLANK('H COMP Mise à jour Année 2'!B206),"",'H COMP Mise à jour Année 2'!B206)</f>
        <v/>
      </c>
      <c r="C206" s="236"/>
      <c r="D206" s="236"/>
      <c r="E206" s="236"/>
      <c r="F206" s="196"/>
      <c r="G206" s="196"/>
      <c r="H206" s="196"/>
      <c r="I206" s="196"/>
      <c r="J206" s="236"/>
      <c r="K206" s="14"/>
    </row>
    <row r="207" spans="2:11" x14ac:dyDescent="0.25">
      <c r="B207" s="241" t="str">
        <f>IF(ISBLANK('H COMP Mise à jour Année 2'!B207),"",'H COMP Mise à jour Année 2'!B207)</f>
        <v/>
      </c>
      <c r="C207" s="236"/>
      <c r="D207" s="236"/>
      <c r="E207" s="236"/>
      <c r="F207" s="196"/>
      <c r="G207" s="196"/>
      <c r="H207" s="196"/>
      <c r="I207" s="196"/>
      <c r="J207" s="236"/>
      <c r="K207" s="14"/>
    </row>
    <row r="208" spans="2:11" ht="15" x14ac:dyDescent="0.25">
      <c r="B208" s="202" t="str">
        <f>+IF('D COMP Budget'!B208="","",'D COMP Budget'!B208)</f>
        <v>Autre subvention fédérale</v>
      </c>
      <c r="C208" s="327"/>
      <c r="D208" s="328"/>
      <c r="E208" s="328"/>
      <c r="F208" s="328"/>
      <c r="G208" s="328"/>
      <c r="H208" s="328"/>
      <c r="I208" s="328"/>
      <c r="J208" s="328"/>
      <c r="K208" s="329"/>
    </row>
    <row r="209" spans="2:11" x14ac:dyDescent="0.25">
      <c r="B209" s="241" t="str">
        <f>IF(ISBLANK('H COMP Mise à jour Année 2'!B209),"",'H COMP Mise à jour Année 2'!B209)</f>
        <v/>
      </c>
      <c r="C209" s="236"/>
      <c r="D209" s="236"/>
      <c r="E209" s="236"/>
      <c r="F209" s="196"/>
      <c r="G209" s="196"/>
      <c r="H209" s="196"/>
      <c r="I209" s="196"/>
      <c r="J209" s="236"/>
      <c r="K209" s="14"/>
    </row>
    <row r="210" spans="2:11" x14ac:dyDescent="0.25">
      <c r="B210" s="241" t="str">
        <f>IF(ISBLANK('H COMP Mise à jour Année 2'!B210),"",'H COMP Mise à jour Année 2'!B210)</f>
        <v/>
      </c>
      <c r="C210" s="236"/>
      <c r="D210" s="236"/>
      <c r="E210" s="236"/>
      <c r="F210" s="196"/>
      <c r="G210" s="196"/>
      <c r="H210" s="196"/>
      <c r="I210" s="196"/>
      <c r="J210" s="236"/>
      <c r="K210" s="14"/>
    </row>
    <row r="211" spans="2:11" x14ac:dyDescent="0.25">
      <c r="B211" s="241" t="str">
        <f>IF(ISBLANK('H COMP Mise à jour Année 2'!B211),"",'H COMP Mise à jour Année 2'!B211)</f>
        <v/>
      </c>
      <c r="C211" s="236"/>
      <c r="D211" s="236"/>
      <c r="E211" s="236"/>
      <c r="F211" s="196"/>
      <c r="G211" s="196"/>
      <c r="H211" s="196"/>
      <c r="I211" s="196"/>
      <c r="J211" s="236"/>
      <c r="K211" s="14"/>
    </row>
    <row r="212" spans="2:11" ht="15" x14ac:dyDescent="0.25">
      <c r="B212" s="202" t="str">
        <f>+IF('D COMP Budget'!B212="","",'D COMP Budget'!B212)</f>
        <v>Subvention provinciale ou territoriale</v>
      </c>
      <c r="C212" s="327"/>
      <c r="D212" s="328"/>
      <c r="E212" s="328"/>
      <c r="F212" s="328"/>
      <c r="G212" s="328"/>
      <c r="H212" s="328"/>
      <c r="I212" s="328"/>
      <c r="J212" s="328"/>
      <c r="K212" s="329"/>
    </row>
    <row r="213" spans="2:11" x14ac:dyDescent="0.25">
      <c r="B213" s="241" t="str">
        <f>IF(ISBLANK('H COMP Mise à jour Année 2'!B213),"",'H COMP Mise à jour Année 2'!B213)</f>
        <v/>
      </c>
      <c r="C213" s="236"/>
      <c r="D213" s="236"/>
      <c r="E213" s="236"/>
      <c r="F213" s="196"/>
      <c r="G213" s="196"/>
      <c r="H213" s="196"/>
      <c r="I213" s="196"/>
      <c r="J213" s="236"/>
      <c r="K213" s="14"/>
    </row>
    <row r="214" spans="2:11" x14ac:dyDescent="0.25">
      <c r="B214" s="241" t="str">
        <f>IF(ISBLANK('H COMP Mise à jour Année 2'!B214),"",'H COMP Mise à jour Année 2'!B214)</f>
        <v/>
      </c>
      <c r="C214" s="236"/>
      <c r="D214" s="236"/>
      <c r="E214" s="236"/>
      <c r="F214" s="196"/>
      <c r="G214" s="196"/>
      <c r="H214" s="196"/>
      <c r="I214" s="196"/>
      <c r="J214" s="236"/>
      <c r="K214" s="14"/>
    </row>
    <row r="215" spans="2:11" x14ac:dyDescent="0.25">
      <c r="B215" s="241" t="str">
        <f>IF(ISBLANK('H COMP Mise à jour Année 2'!B215),"",'H COMP Mise à jour Année 2'!B215)</f>
        <v/>
      </c>
      <c r="C215" s="236"/>
      <c r="D215" s="236"/>
      <c r="E215" s="236"/>
      <c r="F215" s="196"/>
      <c r="G215" s="196"/>
      <c r="H215" s="196"/>
      <c r="I215" s="196"/>
      <c r="J215" s="236"/>
      <c r="K215" s="14"/>
    </row>
    <row r="216" spans="2:11" x14ac:dyDescent="0.25">
      <c r="B216" s="241" t="str">
        <f>IF(ISBLANK('H COMP Mise à jour Année 2'!B216),"",'H COMP Mise à jour Année 2'!B216)</f>
        <v/>
      </c>
      <c r="C216" s="236"/>
      <c r="D216" s="236"/>
      <c r="E216" s="236"/>
      <c r="F216" s="196"/>
      <c r="G216" s="196"/>
      <c r="H216" s="196"/>
      <c r="I216" s="196"/>
      <c r="J216" s="236"/>
      <c r="K216" s="14"/>
    </row>
    <row r="217" spans="2:11" x14ac:dyDescent="0.25">
      <c r="B217" s="241" t="str">
        <f>IF(ISBLANK('H COMP Mise à jour Année 2'!B217),"",'H COMP Mise à jour Année 2'!B217)</f>
        <v/>
      </c>
      <c r="C217" s="236"/>
      <c r="D217" s="236"/>
      <c r="E217" s="236"/>
      <c r="F217" s="196"/>
      <c r="G217" s="196"/>
      <c r="H217" s="196"/>
      <c r="I217" s="196"/>
      <c r="J217" s="236"/>
      <c r="K217" s="14"/>
    </row>
    <row r="218" spans="2:11" ht="15" x14ac:dyDescent="0.25">
      <c r="B218" s="202" t="str">
        <f>+IF('D COMP Budget'!B218="","",'D COMP Budget'!B218)</f>
        <v>Subvention municipale ou régionale</v>
      </c>
      <c r="C218" s="327"/>
      <c r="D218" s="328"/>
      <c r="E218" s="328"/>
      <c r="F218" s="328"/>
      <c r="G218" s="328"/>
      <c r="H218" s="328"/>
      <c r="I218" s="328"/>
      <c r="J218" s="328"/>
      <c r="K218" s="329"/>
    </row>
    <row r="219" spans="2:11" x14ac:dyDescent="0.25">
      <c r="B219" s="241" t="str">
        <f>IF(ISBLANK('H COMP Mise à jour Année 2'!B219),"",'H COMP Mise à jour Année 2'!B219)</f>
        <v/>
      </c>
      <c r="C219" s="236"/>
      <c r="D219" s="236"/>
      <c r="E219" s="236"/>
      <c r="F219" s="196"/>
      <c r="G219" s="196"/>
      <c r="H219" s="196"/>
      <c r="I219" s="196"/>
      <c r="J219" s="236"/>
      <c r="K219" s="14"/>
    </row>
    <row r="220" spans="2:11" x14ac:dyDescent="0.25">
      <c r="B220" s="241" t="str">
        <f>IF(ISBLANK('H COMP Mise à jour Année 2'!B220),"",'H COMP Mise à jour Année 2'!B220)</f>
        <v/>
      </c>
      <c r="C220" s="236"/>
      <c r="D220" s="236"/>
      <c r="E220" s="236"/>
      <c r="F220" s="196"/>
      <c r="G220" s="196"/>
      <c r="H220" s="196"/>
      <c r="I220" s="196"/>
      <c r="J220" s="236"/>
      <c r="K220" s="14"/>
    </row>
    <row r="221" spans="2:11" x14ac:dyDescent="0.25">
      <c r="B221" s="241" t="str">
        <f>IF(ISBLANK('H COMP Mise à jour Année 2'!B221),"",'H COMP Mise à jour Année 2'!B221)</f>
        <v/>
      </c>
      <c r="C221" s="236"/>
      <c r="D221" s="236"/>
      <c r="E221" s="236"/>
      <c r="F221" s="196"/>
      <c r="G221" s="196"/>
      <c r="H221" s="196"/>
      <c r="I221" s="196"/>
      <c r="J221" s="236"/>
      <c r="K221" s="14"/>
    </row>
    <row r="222" spans="2:11" x14ac:dyDescent="0.25">
      <c r="B222" s="241" t="str">
        <f>IF(ISBLANK('H COMP Mise à jour Année 2'!B222),"",'H COMP Mise à jour Année 2'!B222)</f>
        <v/>
      </c>
      <c r="C222" s="236"/>
      <c r="D222" s="236"/>
      <c r="E222" s="236"/>
      <c r="F222" s="196"/>
      <c r="G222" s="196"/>
      <c r="H222" s="196"/>
      <c r="I222" s="196"/>
      <c r="J222" s="236"/>
      <c r="K222" s="14"/>
    </row>
    <row r="223" spans="2:11" x14ac:dyDescent="0.25">
      <c r="B223" s="241" t="str">
        <f>IF(ISBLANK('H COMP Mise à jour Année 2'!B223),"",'H COMP Mise à jour Année 2'!B223)</f>
        <v/>
      </c>
      <c r="C223" s="236"/>
      <c r="D223" s="236"/>
      <c r="E223" s="236"/>
      <c r="F223" s="196"/>
      <c r="G223" s="196"/>
      <c r="H223" s="196"/>
      <c r="I223" s="196"/>
      <c r="J223" s="236"/>
      <c r="K223" s="14"/>
    </row>
    <row r="224" spans="2:11" ht="15" x14ac:dyDescent="0.25">
      <c r="B224" s="202" t="s">
        <v>157</v>
      </c>
      <c r="C224" s="327"/>
      <c r="D224" s="328"/>
      <c r="E224" s="328"/>
      <c r="F224" s="328"/>
      <c r="G224" s="328"/>
      <c r="H224" s="328"/>
      <c r="I224" s="328"/>
      <c r="J224" s="328"/>
      <c r="K224" s="329"/>
    </row>
    <row r="225" spans="2:11" x14ac:dyDescent="0.25">
      <c r="B225" s="241" t="str">
        <f>IF(ISBLANK('H COMP Mise à jour Année 2'!B225),"",'H COMP Mise à jour Année 2'!B225)</f>
        <v/>
      </c>
      <c r="C225" s="236"/>
      <c r="D225" s="236"/>
      <c r="E225" s="236"/>
      <c r="F225" s="196"/>
      <c r="G225" s="196"/>
      <c r="H225" s="196"/>
      <c r="I225" s="196"/>
      <c r="J225" s="236"/>
      <c r="K225" s="14"/>
    </row>
    <row r="226" spans="2:11" x14ac:dyDescent="0.25">
      <c r="B226" s="241" t="str">
        <f>IF(ISBLANK('H COMP Mise à jour Année 2'!B226),"",'H COMP Mise à jour Année 2'!B226)</f>
        <v/>
      </c>
      <c r="C226" s="236"/>
      <c r="D226" s="236"/>
      <c r="E226" s="236"/>
      <c r="F226" s="196"/>
      <c r="G226" s="196"/>
      <c r="H226" s="196"/>
      <c r="I226" s="196"/>
      <c r="J226" s="236"/>
      <c r="K226" s="14"/>
    </row>
    <row r="227" spans="2:11" x14ac:dyDescent="0.25">
      <c r="B227" s="241" t="str">
        <f>IF(ISBLANK('H COMP Mise à jour Année 2'!B227),"",'H COMP Mise à jour Année 2'!B227)</f>
        <v/>
      </c>
      <c r="C227" s="236"/>
      <c r="D227" s="236"/>
      <c r="E227" s="236"/>
      <c r="F227" s="196"/>
      <c r="G227" s="196"/>
      <c r="H227" s="196"/>
      <c r="I227" s="196"/>
      <c r="J227" s="236"/>
      <c r="K227" s="14"/>
    </row>
    <row r="228" spans="2:11" x14ac:dyDescent="0.25">
      <c r="B228" s="241" t="str">
        <f>IF(ISBLANK('H COMP Mise à jour Année 2'!B228),"",'H COMP Mise à jour Année 2'!B228)</f>
        <v/>
      </c>
      <c r="C228" s="236"/>
      <c r="D228" s="236"/>
      <c r="E228" s="236"/>
      <c r="F228" s="196"/>
      <c r="G228" s="196"/>
      <c r="H228" s="196"/>
      <c r="I228" s="196"/>
      <c r="J228" s="236"/>
      <c r="K228" s="14"/>
    </row>
    <row r="229" spans="2:11" x14ac:dyDescent="0.25">
      <c r="B229" s="241" t="str">
        <f>IF(ISBLANK('H COMP Mise à jour Année 2'!B229),"",'H COMP Mise à jour Année 2'!B229)</f>
        <v/>
      </c>
      <c r="C229" s="236"/>
      <c r="D229" s="236"/>
      <c r="E229" s="236"/>
      <c r="F229" s="196"/>
      <c r="G229" s="196"/>
      <c r="H229" s="196"/>
      <c r="I229" s="196"/>
      <c r="J229" s="236"/>
      <c r="K229" s="14"/>
    </row>
    <row r="230" spans="2:11" ht="15" x14ac:dyDescent="0.25">
      <c r="B230" s="203" t="s">
        <v>161</v>
      </c>
      <c r="C230" s="237">
        <f>'G COMP Mise à jour Année 1'!F230</f>
        <v>0</v>
      </c>
      <c r="D230" s="237">
        <f>'H COMP Mise à jour Année 2'!H230</f>
        <v>0</v>
      </c>
      <c r="E230" s="237">
        <f>'D COMP Budget'!E230</f>
        <v>0</v>
      </c>
      <c r="F230" s="238">
        <f t="shared" ref="F230:I230" si="8">+SUM(F200:F201,F203:F207,F209:F211,F213:F217,F219:F223,F225:F229)</f>
        <v>0</v>
      </c>
      <c r="G230" s="238">
        <f t="shared" si="8"/>
        <v>0</v>
      </c>
      <c r="H230" s="238">
        <f t="shared" si="8"/>
        <v>0</v>
      </c>
      <c r="I230" s="238">
        <f t="shared" si="8"/>
        <v>0</v>
      </c>
      <c r="J230" s="237">
        <f>C230+D230+I230</f>
        <v>0</v>
      </c>
      <c r="K230" s="14"/>
    </row>
    <row r="231" spans="2:11" ht="15" x14ac:dyDescent="0.25">
      <c r="B231" s="11"/>
      <c r="F231" s="79"/>
      <c r="G231" s="79"/>
      <c r="H231" s="79"/>
      <c r="I231" s="79"/>
      <c r="J231" s="79"/>
      <c r="K231" s="10"/>
    </row>
    <row r="232" spans="2:11" ht="15" x14ac:dyDescent="0.25">
      <c r="B232" s="335" t="str">
        <f>+IF('D COMP Budget'!B232="","",'D COMP Budget'!B232)</f>
        <v>Services en nature</v>
      </c>
      <c r="C232" s="336"/>
      <c r="D232" s="336"/>
      <c r="E232" s="336"/>
      <c r="F232" s="336"/>
      <c r="G232" s="336"/>
      <c r="H232" s="336"/>
      <c r="I232" s="336"/>
      <c r="J232" s="336"/>
      <c r="K232" s="337"/>
    </row>
    <row r="233" spans="2:11" x14ac:dyDescent="0.25">
      <c r="B233" s="241" t="str">
        <f>IF(ISBLANK('H COMP Mise à jour Année 2'!B233),"",'H COMP Mise à jour Année 2'!B233)</f>
        <v/>
      </c>
      <c r="C233" s="236"/>
      <c r="D233" s="236"/>
      <c r="E233" s="236"/>
      <c r="F233" s="196"/>
      <c r="G233" s="196"/>
      <c r="H233" s="196"/>
      <c r="I233" s="196"/>
      <c r="J233" s="236"/>
      <c r="K233" s="14"/>
    </row>
    <row r="234" spans="2:11" x14ac:dyDescent="0.25">
      <c r="B234" s="241" t="str">
        <f>IF(ISBLANK('H COMP Mise à jour Année 2'!B234),"",'H COMP Mise à jour Année 2'!B234)</f>
        <v/>
      </c>
      <c r="C234" s="236"/>
      <c r="D234" s="236"/>
      <c r="E234" s="236"/>
      <c r="F234" s="196"/>
      <c r="G234" s="196"/>
      <c r="H234" s="196"/>
      <c r="I234" s="196"/>
      <c r="J234" s="236"/>
      <c r="K234" s="14"/>
    </row>
    <row r="235" spans="2:11" x14ac:dyDescent="0.25">
      <c r="B235" s="241" t="str">
        <f>IF(ISBLANK('H COMP Mise à jour Année 2'!B235),"",'H COMP Mise à jour Année 2'!B235)</f>
        <v/>
      </c>
      <c r="C235" s="236"/>
      <c r="D235" s="236"/>
      <c r="E235" s="236"/>
      <c r="F235" s="196"/>
      <c r="G235" s="196"/>
      <c r="H235" s="196"/>
      <c r="I235" s="196"/>
      <c r="J235" s="236"/>
      <c r="K235" s="14"/>
    </row>
    <row r="236" spans="2:11" x14ac:dyDescent="0.25">
      <c r="B236" s="241" t="str">
        <f>IF(ISBLANK('H COMP Mise à jour Année 2'!B236),"",'H COMP Mise à jour Année 2'!B236)</f>
        <v/>
      </c>
      <c r="C236" s="236"/>
      <c r="D236" s="236"/>
      <c r="E236" s="236"/>
      <c r="F236" s="196"/>
      <c r="G236" s="196"/>
      <c r="H236" s="196"/>
      <c r="I236" s="196"/>
      <c r="J236" s="236"/>
      <c r="K236" s="14"/>
    </row>
    <row r="237" spans="2:11" x14ac:dyDescent="0.25">
      <c r="B237" s="241" t="str">
        <f>IF(ISBLANK('H COMP Mise à jour Année 2'!B237),"",'H COMP Mise à jour Année 2'!B237)</f>
        <v/>
      </c>
      <c r="C237" s="236"/>
      <c r="D237" s="236"/>
      <c r="E237" s="236"/>
      <c r="F237" s="196"/>
      <c r="G237" s="196"/>
      <c r="H237" s="196"/>
      <c r="I237" s="196"/>
      <c r="J237" s="236"/>
      <c r="K237" s="14"/>
    </row>
    <row r="238" spans="2:11" ht="15" x14ac:dyDescent="0.25">
      <c r="B238" s="203" t="str">
        <f>+IF('D COMP Budget'!B238="","",'D COMP Budget'!B238)</f>
        <v>Sous-total - Services en nature</v>
      </c>
      <c r="C238" s="237">
        <f>'G COMP Mise à jour Année 1'!F238</f>
        <v>0</v>
      </c>
      <c r="D238" s="237">
        <f>'H COMP Mise à jour Année 2'!H238</f>
        <v>0</v>
      </c>
      <c r="E238" s="237">
        <f>'D COMP Budget'!E238</f>
        <v>0</v>
      </c>
      <c r="F238" s="238">
        <f>SUM(F233:F237)</f>
        <v>0</v>
      </c>
      <c r="G238" s="238">
        <f t="shared" ref="G238:I238" si="9">SUM(G233:G237)</f>
        <v>0</v>
      </c>
      <c r="H238" s="238">
        <f t="shared" si="9"/>
        <v>0</v>
      </c>
      <c r="I238" s="238">
        <f t="shared" si="9"/>
        <v>0</v>
      </c>
      <c r="J238" s="237">
        <f>C238+D238+I238</f>
        <v>0</v>
      </c>
      <c r="K238" s="14"/>
    </row>
    <row r="239" spans="2:11" ht="15" x14ac:dyDescent="0.25">
      <c r="B239" s="10"/>
      <c r="F239" s="80"/>
      <c r="G239" s="79"/>
      <c r="H239" s="79"/>
      <c r="I239" s="79"/>
      <c r="J239" s="79"/>
    </row>
    <row r="240" spans="2:11" ht="15" x14ac:dyDescent="0.25">
      <c r="B240" s="335" t="str">
        <f>+IF('D COMP Budget'!B240="","",'D COMP Budget'!B240)</f>
        <v>Autres revenus</v>
      </c>
      <c r="C240" s="336"/>
      <c r="D240" s="336"/>
      <c r="E240" s="336"/>
      <c r="F240" s="336"/>
      <c r="G240" s="336"/>
      <c r="H240" s="336"/>
      <c r="I240" s="336"/>
      <c r="J240" s="336"/>
      <c r="K240" s="337"/>
    </row>
    <row r="241" spans="2:11" x14ac:dyDescent="0.25">
      <c r="B241" s="241" t="str">
        <f>IF(ISBLANK('H COMP Mise à jour Année 2'!B241),"",'H COMP Mise à jour Année 2'!B241)</f>
        <v/>
      </c>
      <c r="C241" s="236"/>
      <c r="D241" s="236"/>
      <c r="E241" s="236"/>
      <c r="F241" s="196"/>
      <c r="G241" s="196"/>
      <c r="H241" s="196"/>
      <c r="I241" s="196"/>
      <c r="J241" s="236"/>
      <c r="K241" s="14"/>
    </row>
    <row r="242" spans="2:11" x14ac:dyDescent="0.25">
      <c r="B242" s="241" t="str">
        <f>IF(ISBLANK('H COMP Mise à jour Année 2'!B242),"",'H COMP Mise à jour Année 2'!B242)</f>
        <v/>
      </c>
      <c r="C242" s="236"/>
      <c r="D242" s="236"/>
      <c r="E242" s="236"/>
      <c r="F242" s="196"/>
      <c r="G242" s="196"/>
      <c r="H242" s="196"/>
      <c r="I242" s="196"/>
      <c r="J242" s="236"/>
      <c r="K242" s="14"/>
    </row>
    <row r="243" spans="2:11" x14ac:dyDescent="0.25">
      <c r="B243" s="241" t="str">
        <f>IF(ISBLANK('H COMP Mise à jour Année 2'!B243),"",'H COMP Mise à jour Année 2'!B243)</f>
        <v/>
      </c>
      <c r="C243" s="236"/>
      <c r="D243" s="236"/>
      <c r="E243" s="236"/>
      <c r="F243" s="196"/>
      <c r="G243" s="196"/>
      <c r="H243" s="196"/>
      <c r="I243" s="196"/>
      <c r="J243" s="236"/>
      <c r="K243" s="14"/>
    </row>
    <row r="244" spans="2:11" x14ac:dyDescent="0.25">
      <c r="B244" s="241" t="str">
        <f>IF(ISBLANK('H COMP Mise à jour Année 2'!B244),"",'H COMP Mise à jour Année 2'!B244)</f>
        <v/>
      </c>
      <c r="C244" s="236"/>
      <c r="D244" s="236"/>
      <c r="E244" s="236"/>
      <c r="F244" s="196"/>
      <c r="G244" s="196"/>
      <c r="H244" s="196"/>
      <c r="I244" s="196"/>
      <c r="J244" s="236"/>
      <c r="K244" s="14"/>
    </row>
    <row r="245" spans="2:11" x14ac:dyDescent="0.25">
      <c r="B245" s="241" t="str">
        <f>IF(ISBLANK('H COMP Mise à jour Année 2'!B245),"",'H COMP Mise à jour Année 2'!B245)</f>
        <v/>
      </c>
      <c r="C245" s="236"/>
      <c r="D245" s="236"/>
      <c r="E245" s="236"/>
      <c r="F245" s="196"/>
      <c r="G245" s="196"/>
      <c r="H245" s="196"/>
      <c r="I245" s="196"/>
      <c r="J245" s="236"/>
      <c r="K245" s="14"/>
    </row>
    <row r="246" spans="2:11" ht="15" x14ac:dyDescent="0.25">
      <c r="B246" s="203" t="str">
        <f>+IF('D COMP Budget'!B246="","",'D COMP Budget'!B246)</f>
        <v>Sous-total - Autres revenus</v>
      </c>
      <c r="C246" s="237">
        <f>'G COMP Mise à jour Année 1'!F246</f>
        <v>0</v>
      </c>
      <c r="D246" s="237">
        <f>'H COMP Mise à jour Année 2'!H246</f>
        <v>0</v>
      </c>
      <c r="E246" s="237">
        <f>'D COMP Budget'!E246</f>
        <v>0</v>
      </c>
      <c r="F246" s="238">
        <f t="shared" ref="F246:I246" si="10">SUM(F241:F245)</f>
        <v>0</v>
      </c>
      <c r="G246" s="238">
        <f t="shared" si="10"/>
        <v>0</v>
      </c>
      <c r="H246" s="238">
        <f t="shared" si="10"/>
        <v>0</v>
      </c>
      <c r="I246" s="238">
        <f t="shared" si="10"/>
        <v>0</v>
      </c>
      <c r="J246" s="237">
        <f>C246+D246+I246</f>
        <v>0</v>
      </c>
      <c r="K246" s="14"/>
    </row>
    <row r="247" spans="2:11" ht="15" x14ac:dyDescent="0.25">
      <c r="B247" s="1"/>
      <c r="C247" s="10"/>
      <c r="D247" s="10"/>
      <c r="E247" s="10"/>
      <c r="F247" s="69"/>
      <c r="G247" s="81"/>
      <c r="H247" s="79"/>
      <c r="I247" s="79"/>
      <c r="J247" s="80"/>
    </row>
    <row r="248" spans="2:11" ht="15" x14ac:dyDescent="0.25">
      <c r="B248" s="207" t="str">
        <f>+IF('D COMP Budget'!B248="","",'D COMP Budget'!B248)</f>
        <v>Total des revenus</v>
      </c>
      <c r="C248" s="237">
        <f>'G COMP Mise à jour Année 1'!F248</f>
        <v>0</v>
      </c>
      <c r="D248" s="237">
        <f>'H COMP Mise à jour Année 2'!H248</f>
        <v>0</v>
      </c>
      <c r="E248" s="237">
        <f>'D COMP Budget'!E248</f>
        <v>0</v>
      </c>
      <c r="F248" s="238">
        <f t="shared" ref="F248:I248" si="11">SUM(F230,F197,F184,F238,F246)</f>
        <v>0</v>
      </c>
      <c r="G248" s="238">
        <f t="shared" si="11"/>
        <v>0</v>
      </c>
      <c r="H248" s="238">
        <f t="shared" si="11"/>
        <v>0</v>
      </c>
      <c r="I248" s="238">
        <f t="shared" si="11"/>
        <v>0</v>
      </c>
      <c r="J248" s="237">
        <f>C248+D248+I248</f>
        <v>0</v>
      </c>
      <c r="K248" s="14"/>
    </row>
    <row r="249" spans="2:11" ht="15" x14ac:dyDescent="0.25">
      <c r="B249" s="9"/>
      <c r="C249" s="10"/>
      <c r="D249" s="10"/>
      <c r="E249" s="10"/>
      <c r="J249" s="10"/>
    </row>
    <row r="250" spans="2:11" ht="15" x14ac:dyDescent="0.25">
      <c r="B250" s="208" t="s">
        <v>162</v>
      </c>
      <c r="C250" s="237">
        <f>'G COMP Mise à jour Année 1'!F250</f>
        <v>0</v>
      </c>
      <c r="D250" s="237">
        <f>'H COMP Mise à jour Année 2'!H250</f>
        <v>0</v>
      </c>
      <c r="E250" s="237">
        <f>'D COMP Budget'!E250</f>
        <v>0</v>
      </c>
      <c r="F250" s="238">
        <f t="shared" ref="F250:I250" si="12">F149</f>
        <v>0</v>
      </c>
      <c r="G250" s="238">
        <f t="shared" si="12"/>
        <v>0</v>
      </c>
      <c r="H250" s="238">
        <f t="shared" si="12"/>
        <v>0</v>
      </c>
      <c r="I250" s="238">
        <f t="shared" si="12"/>
        <v>0</v>
      </c>
      <c r="J250" s="237">
        <f>C250+D250+I250</f>
        <v>0</v>
      </c>
    </row>
    <row r="251" spans="2:11" ht="15" x14ac:dyDescent="0.25">
      <c r="B251" s="9"/>
      <c r="C251" s="13"/>
      <c r="D251" s="13"/>
      <c r="E251" s="13"/>
      <c r="F251" s="13"/>
      <c r="G251" s="13"/>
      <c r="H251" s="13"/>
      <c r="I251" s="13"/>
      <c r="J251" s="13"/>
      <c r="K251" s="1"/>
    </row>
    <row r="252" spans="2:11" ht="15" x14ac:dyDescent="0.25">
      <c r="B252" s="208" t="str">
        <f>+IF('D COMP Budget'!B252="","",'D COMP Budget'!B252)</f>
        <v>Excédent (Déficit)</v>
      </c>
      <c r="C252" s="237">
        <f>'G COMP Mise à jour Année 1'!F252</f>
        <v>0</v>
      </c>
      <c r="D252" s="237">
        <f>'H COMP Mise à jour Année 2'!H252</f>
        <v>0</v>
      </c>
      <c r="E252" s="237">
        <f>'D COMP Budget'!E252</f>
        <v>0</v>
      </c>
      <c r="F252" s="238">
        <f t="shared" ref="F252:I252" si="13">F248-F250</f>
        <v>0</v>
      </c>
      <c r="G252" s="238">
        <f t="shared" si="13"/>
        <v>0</v>
      </c>
      <c r="H252" s="238">
        <f t="shared" si="13"/>
        <v>0</v>
      </c>
      <c r="I252" s="238">
        <f t="shared" si="13"/>
        <v>0</v>
      </c>
      <c r="J252" s="237">
        <f>C252+D252+I252</f>
        <v>0</v>
      </c>
      <c r="K252" s="14"/>
    </row>
    <row r="253" spans="2:11" ht="15" x14ac:dyDescent="0.25">
      <c r="B253" s="9"/>
      <c r="C253" s="82"/>
      <c r="D253" s="82"/>
      <c r="E253" s="82"/>
      <c r="F253" s="83"/>
      <c r="G253" s="83"/>
      <c r="H253" s="83"/>
      <c r="I253" s="83"/>
      <c r="J253" s="83"/>
      <c r="K253" s="1"/>
    </row>
    <row r="254" spans="2:11" ht="30" x14ac:dyDescent="0.25">
      <c r="B254" s="207" t="s">
        <v>163</v>
      </c>
      <c r="C254" s="243" t="str">
        <f>'G COMP Mise à jour Année 1'!F254</f>
        <v/>
      </c>
      <c r="D254" s="243" t="str">
        <f>'H COMP Mise à jour Année 2'!H254</f>
        <v/>
      </c>
      <c r="E254" s="243" t="str">
        <f>'D COMP Budget'!E254</f>
        <v/>
      </c>
      <c r="F254" s="159" t="str">
        <f>IF(F250&gt;0,F200/F250,"")</f>
        <v/>
      </c>
      <c r="G254" s="159" t="str">
        <f>IF(G250&gt;0,G200/G250,"")</f>
        <v/>
      </c>
      <c r="H254" s="159" t="str">
        <f>IF(H250&gt;0,H200/H250,"")</f>
        <v/>
      </c>
      <c r="I254" s="159" t="str">
        <f>IF(I250&gt;0,I200/I250,"")</f>
        <v/>
      </c>
      <c r="J254" s="188" t="str">
        <f>IF(J250&gt;0,J200/J250,"")</f>
        <v/>
      </c>
    </row>
    <row r="255" spans="2:11" x14ac:dyDescent="0.25">
      <c r="K255" s="1"/>
    </row>
    <row r="256" spans="2:11" ht="15" customHeight="1" x14ac:dyDescent="0.25">
      <c r="B256" s="322" t="s">
        <v>137</v>
      </c>
      <c r="C256" s="322"/>
      <c r="D256" s="322"/>
      <c r="E256" s="322"/>
      <c r="F256" s="322"/>
      <c r="G256" s="322"/>
      <c r="H256" s="322"/>
      <c r="I256" s="322"/>
      <c r="K256" s="73"/>
    </row>
    <row r="257" spans="2:11" x14ac:dyDescent="0.25">
      <c r="B257" s="322"/>
      <c r="C257" s="322"/>
      <c r="D257" s="322"/>
      <c r="E257" s="322"/>
      <c r="F257" s="322"/>
      <c r="G257" s="322"/>
      <c r="H257" s="322"/>
      <c r="I257" s="322"/>
      <c r="K257" s="73"/>
    </row>
    <row r="258" spans="2:11" x14ac:dyDescent="0.25">
      <c r="B258" s="67"/>
      <c r="C258" s="1"/>
      <c r="D258" s="1"/>
      <c r="E258" s="1"/>
      <c r="F258" s="1"/>
      <c r="G258" s="1"/>
      <c r="H258" s="1"/>
      <c r="I258" s="1"/>
      <c r="J258" s="1"/>
      <c r="K258" s="1"/>
    </row>
  </sheetData>
  <sheetProtection formatRows="0" selectLockedCells="1"/>
  <mergeCells count="39">
    <mergeCell ref="B256:I257"/>
    <mergeCell ref="B2:K2"/>
    <mergeCell ref="B11:K11"/>
    <mergeCell ref="C12:K12"/>
    <mergeCell ref="B6:B10"/>
    <mergeCell ref="B31:K31"/>
    <mergeCell ref="C32:K32"/>
    <mergeCell ref="B45:K45"/>
    <mergeCell ref="C46:K46"/>
    <mergeCell ref="B64:K64"/>
    <mergeCell ref="C65:K65"/>
    <mergeCell ref="C66:K66"/>
    <mergeCell ref="C78:K78"/>
    <mergeCell ref="C79:K79"/>
    <mergeCell ref="C80:K80"/>
    <mergeCell ref="C93:K93"/>
    <mergeCell ref="C212:K212"/>
    <mergeCell ref="C218:K218"/>
    <mergeCell ref="C94:K94"/>
    <mergeCell ref="C105:K105"/>
    <mergeCell ref="C106:K106"/>
    <mergeCell ref="C121:K121"/>
    <mergeCell ref="B120:K120"/>
    <mergeCell ref="C3:K3"/>
    <mergeCell ref="B232:K232"/>
    <mergeCell ref="B240:K240"/>
    <mergeCell ref="C224:K224"/>
    <mergeCell ref="B152:K152"/>
    <mergeCell ref="C156:K156"/>
    <mergeCell ref="C167:K167"/>
    <mergeCell ref="C178:K178"/>
    <mergeCell ref="C191:K191"/>
    <mergeCell ref="C202:K202"/>
    <mergeCell ref="B155:K155"/>
    <mergeCell ref="B186:K186"/>
    <mergeCell ref="B199:K199"/>
    <mergeCell ref="C141:K141"/>
    <mergeCell ref="B136:K136"/>
    <mergeCell ref="C208:K208"/>
  </mergeCells>
  <dataValidations count="2">
    <dataValidation allowBlank="1" showErrorMessage="1" promptTitle="Artistic" prompt="e.g. Fees for composer, dancer, conductor, workshop speaker, writers, curators,  illustrator, editor, cast, choreographer, mentor, librettist, collaborator, etc. " sqref="B95:B104 B233:B237 B123:B133 B33:B42 B67:B77 B47:B61 B81:B92 B107:B116 B241:B245 B142:B146 B157:B166 B168:B177 B179:B183 B192:B196 B203:B207 B219:B223 B209:B211 B213:B217 B225:B229 B13:B28" xr:uid="{00000000-0002-0000-0800-000000000000}"/>
    <dataValidation allowBlank="1" showErrorMessage="1" promptTitle="Other Costs" prompt="e.g. Documentation, insurance, exhibition borrowing fees " sqref="B122" xr:uid="{00000000-0002-0000-0800-000001000000}"/>
  </dataValidations>
  <printOptions horizontalCentered="1"/>
  <pageMargins left="0.70866141732283505" right="0.70866141732283505" top="0.74803149606299202" bottom="0.74803149606299202" header="0.511811023622047" footer="0.511811023622047"/>
  <pageSetup paperSize="5" scale="70" fitToHeight="0" orientation="landscape" r:id="rId1"/>
  <headerFooter>
    <oddFooter>&amp;L&amp;"-,Bold"Conseil des arts du Canada Confidentiel&amp;C&amp;D&amp;RPage &amp;P</oddFooter>
  </headerFooter>
  <ignoredErrors>
    <ignoredError sqref="A11:B11 A5 G5:J5 L141:XFD141 L167:XFD167 L178:XFD178 L191:XFD191 L202:XFD202 L208:XFD208 L212:XFD212 L218:XFD218 L224:XFD224 A2 C2:XFD2 C10:XFD10 A10 A12 C12:XFD12 A30:A32 L45:XFD46 A63:B66 A45:A62 A148:B148 A141:A147 A136 L136:XFD136 A251:B253 A250 A150:B155 A149 A255:B255 A254 A129:A134 L120:XFD121 C5:D5 A120:A127 A29:I29 A33:K42 A67:A80 A83:B118 L129:XFD134 C122:XFD127 L78:XFD80 L93:XFD94 L105:XFD118 C142:XFD146 C95:XFD104 C83:XFD92 C67:XFD77 C121:K121 C136:K136 C120:K120 B68:B80 C80:K80 B128:K133 B141:B146 C141:K141 B121 L29:XFD43 C47:XFD61 C45:K45 B30:B32 C46:K46 B46:B61 B45 C157:XFD166 C168:XFD177 C203:XFD207 C209:XFD211 C219:XFD223 C213:XFD217 A156:B249 C179:XFD183 C192:XFD196 C11:XFD11 A4:XFD4 C63:XFD66 C150:XFD152 A258:XFD1048576 C107:K117 C105:K106 C93:K94 C78:K79 A135:XFD135 A119:XFD119 A137:XFD140 A81:XFD82 A44:XFD44 C30:K32 C225:XFD229 C154:XFD154 L153:XFD153 L155:XFD156 C187:XFD190 L186:XFD186 F200:I201 L199:XFD199 C233:XFD237 L232:XFD232 C241:XFD245 L240:XFD240 B123:B127 C249:XFD249 C248:I248 L248:XFD248 C255:J255 L254:XFD255 L5:XFD5 A13:XFD15 B16:B28 C254:E254 B134 D134 F134:I134 K200:XFD201 K29 A43:I43 K43 C62:I62 K62:XFD62 C118:I118 K118 K134 C148:XFD148 C147:I147 K147:XFD147 C149:I149 K149:XFD149 C185:XFD185 C184:I184 K184:XFD184 C198:XFD198 C197:I197 K197:XFD197 C231:XFD231 C230:I230 K230:XFD230 C239:XFD239 C238:I238 K238:XFD238 C247:XFD247 C246:I246 K246:XFD246 C251:XFD251 C250:I250 K250:XFD250 C253:XFD253 C252:I252 K252:XFD25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A PROJ Instructions</vt:lpstr>
      <vt:lpstr>B PROJ Budget</vt:lpstr>
      <vt:lpstr>C COMP Instructions</vt:lpstr>
      <vt:lpstr>D COMP Budget</vt:lpstr>
      <vt:lpstr>E COMP Programmation  </vt:lpstr>
      <vt:lpstr>F COMP Rayonnement</vt:lpstr>
      <vt:lpstr>G COMP Mise à jour Année 1</vt:lpstr>
      <vt:lpstr>H COMP Mise à jour Année 2</vt:lpstr>
      <vt:lpstr>I COMP Mise à jour Année 3</vt:lpstr>
      <vt:lpstr>'B PROJ Budget'!Print_Area</vt:lpstr>
      <vt:lpstr>'C COMP Instructions'!Print_Area</vt:lpstr>
      <vt:lpstr>'E COMP Programmation  '!Print_Area</vt:lpstr>
      <vt:lpstr>'F COMP Rayonnement'!Print_Area</vt:lpstr>
      <vt:lpstr>'I COMP Mise à jour Année 3'!Print_Area</vt:lpstr>
      <vt:lpstr>'A PROJ Instructions'!Print_Titles</vt:lpstr>
      <vt:lpstr>'B PROJ Budget'!Print_Titles</vt:lpstr>
      <vt:lpstr>'C COMP Instructions'!Print_Titles</vt:lpstr>
      <vt:lpstr>'D COMP Budget'!Print_Titles</vt:lpstr>
      <vt:lpstr>'E COMP Programmation  '!Print_Titles</vt:lpstr>
      <vt:lpstr>'F COMP Rayonnement'!Print_Titles</vt:lpstr>
      <vt:lpstr>'G COMP Mise à jour Année 1'!Print_Titles</vt:lpstr>
      <vt:lpstr>'H COMP Mise à jour Année 2'!Print_Titles</vt:lpstr>
      <vt:lpstr>'I COMP Mise à jour Année 3'!Print_Titles</vt:lpstr>
    </vt:vector>
  </TitlesOfParts>
  <Company>Canada Council for the Arts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Saad Canales, Jose</dc:creator>
  <cp:lastModifiedBy>Busby, Ellen</cp:lastModifiedBy>
  <cp:lastPrinted>2020-02-28T16:41:14Z</cp:lastPrinted>
  <dcterms:created xsi:type="dcterms:W3CDTF">2017-02-23T23:25:31Z</dcterms:created>
  <dcterms:modified xsi:type="dcterms:W3CDTF">2020-07-27T15:57:56Z</dcterms:modified>
</cp:coreProperties>
</file>